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Sellest_töövihikust" defaultThemeVersion="124226"/>
  <mc:AlternateContent xmlns:mc="http://schemas.openxmlformats.org/markup-compatibility/2006">
    <mc:Choice Requires="x15">
      <x15ac:absPath xmlns:x15ac="http://schemas.microsoft.com/office/spreadsheetml/2010/11/ac" url="C:\Users\TriinA\Desktop\"/>
    </mc:Choice>
  </mc:AlternateContent>
  <xr:revisionPtr revIDLastSave="0" documentId="13_ncr:1_{2EFC5CA4-B5A5-4FA7-B511-B1202164DBD4}" xr6:coauthVersionLast="47" xr6:coauthVersionMax="47" xr10:uidLastSave="{00000000-0000-0000-0000-000000000000}"/>
  <workbookProtection workbookAlgorithmName="SHA-512" workbookHashValue="xpkGX2ul1Gkf4BgyEJwg/SRiOXr2QjfJ0XgEZYmM1tJC9uazSLVxruft9E77T1txWueh5xOTHdqm7SlmpiTLag==" workbookSaltValue="Cx3bH66XdPVp73D/Vda8ZQ==" workbookSpinCount="100000" lockStructure="1"/>
  <bookViews>
    <workbookView xWindow="-120" yWindow="-120" windowWidth="38640" windowHeight="21240" tabRatio="656" activeTab="7" xr2:uid="{00000000-000D-0000-FFFF-FFFF00000000}"/>
  </bookViews>
  <sheets>
    <sheet name="Hoone üldandmed" sheetId="9" r:id="rId1"/>
    <sheet name="Eksplikatsioon_summad" sheetId="8" r:id="rId2"/>
    <sheet name="Eksplikatsioon" sheetId="1" r:id="rId3"/>
    <sheet name="Tüüpruumide nimestik" sheetId="3" state="hidden" r:id="rId4"/>
    <sheet name="Tabelid" sheetId="4" state="hidden" r:id="rId5"/>
    <sheet name="Ruumi_nimetus" sheetId="7" state="hidden" r:id="rId6"/>
    <sheet name="valikud" sheetId="15" r:id="rId7"/>
    <sheet name="Juhend mõõdistuspr koostajale" sheetId="10" r:id="rId8"/>
    <sheet name="Lepingu lisa" sheetId="11" state="hidden" r:id="rId9"/>
    <sheet name="üüripinna jagamise põhimõtted" sheetId="13" state="hidden" r:id="rId10"/>
    <sheet name="Juhend haldurile" sheetId="12" state="hidden" r:id="rId11"/>
  </sheets>
  <definedNames>
    <definedName name="_xlnm._FilterDatabase" localSheetId="1" hidden="1">Eksplikatsioon_summad!$C$29:$C$289</definedName>
    <definedName name="_xlnm._FilterDatabase" localSheetId="8"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6" hidden="1">valikud!$A$1:$C$125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 i="3" l="1"/>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B1" i="8"/>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BA7" i="11" l="1"/>
  <c r="AZ7" i="11"/>
  <c r="AW8" i="11"/>
  <c r="I1" i="4"/>
  <c r="AW9" i="11" l="1"/>
  <c r="AW10" i="11" s="1"/>
  <c r="BA8" i="11"/>
  <c r="AZ8" i="11"/>
  <c r="A7" i="11"/>
  <c r="AZ10" i="11" l="1"/>
  <c r="BA10" i="11"/>
  <c r="AZ9" i="11"/>
  <c r="BA9" i="11"/>
  <c r="AW11" i="11"/>
  <c r="AX3" i="11"/>
  <c r="BA11" i="11" l="1"/>
  <c r="AZ11" i="11"/>
  <c r="BB11" i="11"/>
  <c r="AY11" i="11"/>
  <c r="AW12" i="11"/>
  <c r="E85" i="11"/>
  <c r="A85" i="11"/>
  <c r="O4" i="1"/>
  <c r="P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S4" i="1"/>
  <c r="BA15" i="11" l="1"/>
  <c r="AZ15" i="11"/>
  <c r="AW16" i="11"/>
  <c r="BB15" i="11"/>
  <c r="BC15" i="11"/>
  <c r="AY15" i="11"/>
  <c r="AG2" i="11"/>
  <c r="T4" i="1"/>
  <c r="AZ16" i="11" l="1"/>
  <c r="BA16" i="11"/>
  <c r="AY16" i="11"/>
  <c r="BB16" i="11"/>
  <c r="AW17" i="11"/>
  <c r="BC16" i="11"/>
  <c r="AH2" i="11"/>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BA5" i="11" s="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BA24" i="11" l="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A35" i="11" l="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<sst xmlns="http://schemas.openxmlformats.org/spreadsheetml/2006/main" count="1141" uniqueCount="282">
  <si>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</si>
  <si>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</si>
  <si>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</si>
  <si>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</si>
  <si>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</si>
  <si>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</si>
  <si>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</si>
  <si>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</si>
  <si>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</si>
  <si>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</si>
  <si>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</si>
  <si>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</si>
  <si>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</si>
  <si>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</si>
  <si>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</si>
  <si>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</si>
  <si>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</si>
  <si>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</si>
  <si>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</si>
  <si>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</si>
  <si>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</si>
  <si>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</si>
  <si>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</si>
  <si>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</si>
  <si>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</si>
  <si>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</si>
  <si>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</si>
  <si>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</si>
  <si>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</si>
  <si>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</si>
  <si>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</si>
  <si>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</si>
  <si>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</si>
  <si>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</si>
  <si>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</si>
  <si>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</si>
  <si>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</si>
  <si>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</si>
  <si>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</si>
  <si>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</si>
  <si>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</si>
  <si>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</si>
  <si>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</si>
  <si>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</si>
  <si>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</si>
  <si>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</si>
  <si>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</si>
  <si>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</si>
  <si>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</si>
  <si>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</si>
  <si>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</si>
  <si>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</si>
  <si>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</si>
  <si>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</si>
  <si>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</si>
  <si>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</si>
  <si>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</si>
  <si>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</si>
  <si>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</si>
  <si>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</si>
  <si>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</si>
  <si>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</si>
  <si>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</si>
  <si>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</si>
  <si>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</si>
  <si>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</si>
  <si>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</si>
  <si>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</si>
  <si>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</si>
  <si>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</si>
  <si>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</si>
  <si>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</si>
  <si>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</si>
  <si>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</si>
  <si>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</si>
  <si>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</si>
  <si>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</si>
  <si>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</si>
  <si>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</si>
  <si>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</si>
  <si>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</si>
  <si>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</si>
  <si>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</si>
  <si>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</si>
  <si>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</si>
  <si>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</si>
  <si>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</si>
  <si>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</si>
  <si>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</si>
  <si>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</si>
  <si>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</si>
  <si>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</si>
  <si>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</si>
  <si>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</si>
  <si>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</si>
  <si>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</si>
  <si>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</si>
  <si>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</si>
  <si>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</si>
  <si>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</si>
  <si>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</si>
  <si>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</si>
  <si>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</si>
  <si>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</si>
  <si>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</si>
  <si>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</si>
  <si>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</si>
  <si>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</si>
  <si>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</si>
  <si>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</si>
  <si>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</si>
  <si>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</si>
  <si>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</si>
  <si>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</si>
  <si>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</si>
  <si>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</si>
  <si>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</si>
  <si>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</si>
  <si>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</si>
  <si>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</si>
  <si>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</si>
  <si>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</si>
  <si>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</si>
  <si>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</si>
  <si>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</si>
  <si>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</si>
  <si>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</si>
  <si>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</si>
  <si>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</si>
  <si>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</si>
  <si>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</si>
  <si>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</si>
  <si>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</si>
  <si>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</si>
  <si>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</si>
  <si>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</si>
  <si>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</si>
  <si>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</si>
  <si>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</si>
  <si>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</si>
  <si>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</si>
  <si>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</si>
  <si>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</si>
  <si>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</si>
  <si>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</si>
  <si>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</si>
  <si>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</si>
  <si>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</si>
  <si>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</si>
  <si>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</si>
  <si>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</si>
  <si>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</si>
  <si>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</si>
  <si>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</si>
  <si>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</si>
  <si>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</si>
  <si>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</si>
  <si>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</si>
  <si>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</si>
  <si>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</si>
  <si>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</si>
  <si>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</si>
  <si>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</si>
  <si>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</si>
  <si>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</si>
  <si>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</si>
  <si>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</si>
  <si>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</si>
  <si>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</si>
  <si>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</si>
  <si>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</si>
  <si>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</si>
  <si>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</si>
  <si>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</si>
  <si>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</si>
  <si>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</si>
  <si>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</si>
  <si>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</si>
  <si>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</si>
  <si>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</si>
  <si>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</si>
  <si>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</si>
  <si>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</si>
  <si>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</si>
  <si>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</si>
  <si>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</si>
  <si>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</si>
  <si>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</si>
  <si>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</si>
  <si>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</si>
  <si>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</si>
  <si>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</si>
  <si>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</si>
  <si>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</si>
  <si>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</si>
  <si>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</si>
  <si>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</si>
  <si>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</si>
  <si>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</si>
  <si>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</si>
  <si>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</si>
  <si>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</si>
  <si>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</si>
  <si>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</si>
  <si>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</si>
  <si>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</si>
  <si>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</si>
  <si>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</si>
  <si>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</si>
  <si>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</si>
  <si>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</si>
  <si>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</si>
  <si>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</si>
  <si>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</si>
  <si>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</si>
  <si>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</si>
  <si>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</si>
  <si>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</si>
  <si>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</si>
  <si>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</si>
  <si>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</si>
  <si>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</si>
  <si>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</si>
  <si>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</si>
  <si>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</si>
  <si>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</si>
  <si>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</si>
  <si>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</si>
  <si>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</si>
  <si>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</si>
  <si>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</si>
  <si>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</si>
  <si>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Maapealsed korrused:</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</si>
  <si>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</si>
  <si>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</si>
  <si>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</si>
  <si>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</si>
  <si>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</si>
  <si>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</si>
  <si>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</si>
  <si>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</si>
  <si>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</si>
  <si>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</si>
  <si>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</si>
  <si>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</si>
  <si>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</si>
  <si>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</si>
  <si>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</si>
  <si>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</si>
  <si>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</si>
  <si>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</si>
  <si>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</si>
  <si>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</si>
  <si>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</si>
  <si>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</si>
  <si>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</si>
  <si>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</si>
  <si>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</si>
  <si>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</si>
  <si>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</si>
  <si>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</si>
  <si>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</si>
  <si>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</si>
  <si>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</si>
  <si>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</si>
  <si>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</si>
  <si>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</si>
  <si>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</si>
  <si>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</si>
  <si>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</si>
  <si>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</si>
  <si>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</si>
  <si>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</si>
  <si>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</si>
  <si>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</si>
  <si>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</si>
  <si>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</si>
  <si>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</si>
  <si>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</si>
  <si>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011_Tüüp</t>
  </si>
  <si>
    <t>001_Nimetus</t>
  </si>
  <si>
    <t>Mõõdistaja ettevõte: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</si>
</sst>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2"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sz val="11"/>
      <name val="Calibri"/>
      <family val="2"/>
      <charset val="186"/>
      <scheme val="minor"/>
    </font>
    <font>
      <b/>
      <sz val="11"/>
      <name val="Calibri"/>
      <family val="2"/>
      <charset val="186"/>
    </font>
    <font>
      <sz val="11"/>
      <name val="Calibri"/>
      <family val="2"/>
      <charset val="186"/>
    </font>
  </fonts>
  <fills count="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0070C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79">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6" borderId="0" xfId="0" applyFont="1" applyFill="1" applyProtection="1">
      <protection hidden="1"/>
    </xf>
    <xf numFmtId="49" fontId="18" fillId="6" borderId="0" xfId="0" applyNumberFormat="1" applyFont="1" applyFill="1" applyProtection="1">
      <protection hidden="1"/>
    </xf>
    <xf numFmtId="0" fontId="18" fillId="6" borderId="0" xfId="0" quotePrefix="1" applyFont="1" applyFill="1" applyProtection="1">
      <protection hidden="1"/>
    </xf>
    <xf numFmtId="165" fontId="18" fillId="6"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0" borderId="0" xfId="0" applyFont="1"/>
    <xf numFmtId="0" fontId="19" fillId="0" borderId="0" xfId="0" applyFont="1"/>
    <xf numFmtId="0" fontId="21" fillId="0" borderId="0" xfId="0" applyFont="1"/>
    <xf numFmtId="166" fontId="13" fillId="0" borderId="0" xfId="0" applyNumberFormat="1" applyFont="1" applyProtection="1">
      <protection hidden="1"/>
    </xf>
    <xf numFmtId="166" fontId="2" fillId="0" borderId="0" xfId="0" applyNumberFormat="1" applyFont="1" applyProtection="1">
      <protection locked="0"/>
    </xf>
  </cellXfs>
  <cellStyles count="1">
    <cellStyle name="Normal" xfId="0" builtinId="0"/>
  </cellStyles>
  <dxfs count="35">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Aft>
              <a:spcPts val="100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netopindala (kümnendiku täpsusega)</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suletud netopindala (Kümnendiku täpsusega) </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endParaRPr lang="et-EE" sz="1100">
            <a:solidFill>
              <a:sysClr val="windowText" lastClr="000000"/>
            </a:solidFill>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151</v>
      </c>
      <c r="B1" s="66"/>
    </row>
    <row r="2" spans="1:3" x14ac:dyDescent="0.25">
      <c r="A2" s="8" t="s">
        <v>152</v>
      </c>
      <c r="B2" s="66"/>
    </row>
    <row r="3" spans="1:3" x14ac:dyDescent="0.25">
      <c r="A3" s="8" t="s">
        <v>232</v>
      </c>
      <c r="B3" s="66"/>
    </row>
    <row r="4" spans="1:3" x14ac:dyDescent="0.25">
      <c r="A4" s="8" t="s">
        <v>231</v>
      </c>
      <c r="B4" s="67"/>
    </row>
    <row r="5" spans="1:3" x14ac:dyDescent="0.25">
      <c r="A5" s="8" t="s">
        <v>153</v>
      </c>
      <c r="B5" s="66"/>
    </row>
    <row r="6" spans="1:3" x14ac:dyDescent="0.25">
      <c r="A6" s="8" t="s">
        <v>281</v>
      </c>
      <c r="B6" s="66"/>
    </row>
    <row r="7" spans="1:3" x14ac:dyDescent="0.25">
      <c r="A7" s="8" t="s">
        <v>154</v>
      </c>
      <c r="B7" s="73"/>
    </row>
    <row r="11" spans="1:3" x14ac:dyDescent="0.25">
      <c r="A11" s="10" t="s">
        <v>178</v>
      </c>
      <c r="B11" s="10" t="s">
        <v>181</v>
      </c>
      <c r="C11" s="11"/>
    </row>
    <row r="12" spans="1:3" ht="18" x14ac:dyDescent="0.25">
      <c r="A12" s="11" t="s">
        <v>233</v>
      </c>
      <c r="B12" s="49">
        <f>Eksplikatsioon_summad!B4</f>
        <v>0</v>
      </c>
      <c r="C12" s="11"/>
    </row>
    <row r="13" spans="1:3" ht="18" x14ac:dyDescent="0.25">
      <c r="A13" s="11" t="s">
        <v>234</v>
      </c>
      <c r="B13" s="63">
        <f>Eksplikatsioon_summad!B5</f>
        <v>0</v>
      </c>
      <c r="C13" s="11"/>
    </row>
    <row r="14" spans="1:3" ht="18" x14ac:dyDescent="0.25">
      <c r="A14" s="11" t="s">
        <v>235</v>
      </c>
      <c r="B14" s="49">
        <f>Eksplikatsioon_summad!B6</f>
        <v>0</v>
      </c>
      <c r="C14" s="11"/>
    </row>
    <row r="15" spans="1:3" ht="18" x14ac:dyDescent="0.25">
      <c r="A15" s="11" t="s">
        <v>236</v>
      </c>
      <c r="B15" s="49">
        <f>Eksplikatsioon_summad!B7</f>
        <v>0</v>
      </c>
      <c r="C15" s="11"/>
    </row>
    <row r="16" spans="1:3" ht="18" x14ac:dyDescent="0.25">
      <c r="A16" s="11" t="s">
        <v>237</v>
      </c>
      <c r="B16" s="63">
        <f>Eksplikatsioon_summad!B8</f>
        <v>0</v>
      </c>
      <c r="C16" s="11"/>
    </row>
    <row r="17" spans="1:3" x14ac:dyDescent="0.25">
      <c r="A17" s="11" t="s">
        <v>238</v>
      </c>
      <c r="B17" s="49">
        <f>Eksplikatsioon_summad!B9</f>
        <v>0</v>
      </c>
      <c r="C17" s="11"/>
    </row>
    <row r="18" spans="1:3" x14ac:dyDescent="0.25">
      <c r="A18" s="64" t="s">
        <v>239</v>
      </c>
      <c r="B18" s="63">
        <f>Eksplikatsioon_summad!B10</f>
        <v>0</v>
      </c>
      <c r="C18" s="11"/>
    </row>
    <row r="19" spans="1:3" ht="18" x14ac:dyDescent="0.25">
      <c r="A19" s="11" t="s">
        <v>240</v>
      </c>
      <c r="B19" s="52">
        <f>Eksplikatsioon_summad!B11</f>
        <v>0</v>
      </c>
    </row>
    <row r="20" spans="1:3" ht="18" x14ac:dyDescent="0.25">
      <c r="A20" s="11" t="s">
        <v>241</v>
      </c>
      <c r="B20" s="52">
        <f>Eksplikatsioon_summad!B12</f>
        <v>0</v>
      </c>
    </row>
    <row r="21" spans="1:3" ht="18" x14ac:dyDescent="0.25">
      <c r="A21" s="48" t="s">
        <v>242</v>
      </c>
      <c r="B21" s="52">
        <f>Eksplikatsioon_summad!B13</f>
        <v>0</v>
      </c>
    </row>
    <row r="22" spans="1:3" ht="18" x14ac:dyDescent="0.25">
      <c r="A22" s="48" t="s">
        <v>243</v>
      </c>
      <c r="B22" s="52">
        <f>Eksplikatsioon_summad!B14</f>
        <v>0</v>
      </c>
    </row>
    <row r="23" spans="1:3" x14ac:dyDescent="0.25">
      <c r="A23" s="48" t="s">
        <v>278</v>
      </c>
      <c r="B23" s="52">
        <f>Eksplikatsioon_summad!B15</f>
        <v>0</v>
      </c>
    </row>
    <row r="24" spans="1:3" x14ac:dyDescent="0.25">
      <c r="A24" s="48" t="s">
        <v>244</v>
      </c>
      <c r="B24" s="52">
        <f>Eksplikatsioon_summad!B16</f>
        <v>0</v>
      </c>
    </row>
    <row r="25" spans="1:3" x14ac:dyDescent="0.25">
      <c r="A25" s="64" t="s">
        <v>245</v>
      </c>
      <c r="B25" s="52">
        <f>Eksplikatsioon_summad!B17</f>
        <v>0</v>
      </c>
    </row>
    <row r="26" spans="1:3" x14ac:dyDescent="0.25">
      <c r="A26" s="64" t="s">
        <v>246</v>
      </c>
      <c r="B26" s="52">
        <f>Eksplikatsioon_summad!B18</f>
        <v>0</v>
      </c>
    </row>
    <row r="27" spans="1:3" x14ac:dyDescent="0.25">
      <c r="A27" s="64" t="s">
        <v>247</v>
      </c>
      <c r="B27" s="77">
        <f>Eksplikatsioon_summad!B19</f>
        <v>0</v>
      </c>
    </row>
    <row r="28" spans="1:3" x14ac:dyDescent="0.25">
      <c r="A28" s="64" t="s">
        <v>248</v>
      </c>
      <c r="B28" s="77">
        <f>Eksplikatsioon_summad!B20</f>
        <v>0</v>
      </c>
    </row>
    <row r="29" spans="1:3" x14ac:dyDescent="0.25">
      <c r="A29" s="64" t="s">
        <v>249</v>
      </c>
      <c r="B29" s="77">
        <f>Eksplikatsioon_summad!B21</f>
        <v>0</v>
      </c>
    </row>
    <row r="30" spans="1:3" x14ac:dyDescent="0.25">
      <c r="A30" s="64" t="s">
        <v>250</v>
      </c>
      <c r="B30" s="77">
        <f>Eksplikatsioon_summad!B22</f>
        <v>0</v>
      </c>
    </row>
    <row r="31" spans="1:3" x14ac:dyDescent="0.25">
      <c r="A31" s="64" t="s">
        <v>251</v>
      </c>
      <c r="B31" s="77">
        <f>Eksplikatsioon_summad!B23</f>
        <v>0</v>
      </c>
    </row>
    <row r="32" spans="1:3" x14ac:dyDescent="0.25">
      <c r="A32" s="64" t="s">
        <v>252</v>
      </c>
      <c r="B32" s="77">
        <f>Eksplikatsioon_summad!B24</f>
        <v>0</v>
      </c>
    </row>
    <row r="33" spans="1:2" x14ac:dyDescent="0.25">
      <c r="A33" s="64" t="s">
        <v>253</v>
      </c>
      <c r="B33" s="77">
        <f>Eksplikatsioon_summad!B25</f>
        <v>0</v>
      </c>
    </row>
    <row r="34" spans="1:2" x14ac:dyDescent="0.25">
      <c r="A34" s="64" t="s">
        <v>254</v>
      </c>
      <c r="B34" s="77">
        <f>Eksplikatsioon_summad!B26</f>
        <v>0</v>
      </c>
    </row>
  </sheetData>
  <sheetProtection algorithmName="SHA-512" hashValue="bI715KOfDAEdYqQwERvTSTBIyzZ6Jwfpr78x/FpkqTagsvOA3GvRC6BXLBkDXs5pBCifTDL0EIyGezpLfwl1Yg==" saltValue="ORV3m97qiFqiF10yFfmYgw==" spinCount="100000" sheet="1" objects="1" scenarios="1"/>
  <conditionalFormatting sqref="B1:B7">
    <cfRule type="containsBlanks" dxfId="15"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election activeCell="B4" sqref="B4"/>
    </sheetView>
  </sheetViews>
  <sheetFormatPr defaultColWidth="9.140625" defaultRowHeight="15" x14ac:dyDescent="0.25"/>
  <cols>
    <col min="1" max="1" width="42.7109375" style="11" customWidth="1"/>
    <col min="2" max="2" width="21.5703125" style="49" bestFit="1" customWidth="1"/>
    <col min="3" max="4" width="9.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152</v>
      </c>
      <c r="B1" s="53" t="str">
        <f>IF('Hoone üldandmed'!B2="","",'Hoone üldandmed'!B2)</f>
        <v/>
      </c>
      <c r="C1" s="22"/>
      <c r="D1" s="22"/>
      <c r="E1" s="22"/>
      <c r="F1" s="22"/>
      <c r="G1" s="22"/>
      <c r="H1" s="22"/>
      <c r="I1" s="22"/>
      <c r="J1" s="22"/>
      <c r="K1" s="22"/>
      <c r="L1" s="22"/>
      <c r="M1" s="22"/>
      <c r="N1" s="22"/>
      <c r="O1" s="22"/>
      <c r="P1" s="22"/>
      <c r="Q1" s="22"/>
      <c r="R1" s="22"/>
      <c r="S1" s="22"/>
      <c r="T1" s="22"/>
      <c r="U1" s="22"/>
      <c r="V1" s="22"/>
      <c r="W1" s="22"/>
      <c r="X1" s="22"/>
      <c r="Y1" s="22"/>
      <c r="Z1" s="22"/>
      <c r="AA1" s="22"/>
      <c r="AC1" s="22" t="s">
        <v>180</v>
      </c>
    </row>
    <row r="3" spans="1:29" x14ac:dyDescent="0.25">
      <c r="A3" s="10" t="s">
        <v>179</v>
      </c>
      <c r="C3" s="68"/>
    </row>
    <row r="4" spans="1:29" x14ac:dyDescent="0.25">
      <c r="A4" s="23" t="s">
        <v>255</v>
      </c>
      <c r="B4" s="54"/>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25">
      <c r="A5" s="23" t="s">
        <v>256</v>
      </c>
      <c r="B5" s="54"/>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25">
      <c r="A6" s="23" t="s">
        <v>257</v>
      </c>
      <c r="B6" s="49">
        <f>SUMIF(A:A,"Korruse netopind (KNP):",B:B)</f>
        <v>0</v>
      </c>
    </row>
    <row r="7" spans="1:29" x14ac:dyDescent="0.25">
      <c r="A7" s="23" t="s">
        <v>258</v>
      </c>
      <c r="B7" s="49">
        <f>SUMIF(A:A,"Korruse suletud netopind (KSNP):",B:B)</f>
        <v>0</v>
      </c>
    </row>
    <row r="8" spans="1:29" x14ac:dyDescent="0.25">
      <c r="A8" s="23" t="s">
        <v>259</v>
      </c>
      <c r="B8" s="49">
        <f>SUMIF(Eksplikatsioon!C:C,"TEHNOPIND",Eksplikatsioon!G:G)</f>
        <v>0</v>
      </c>
    </row>
    <row r="9" spans="1:29" x14ac:dyDescent="0.25">
      <c r="A9" s="23" t="s">
        <v>260</v>
      </c>
      <c r="B9" s="49">
        <f>SUMIF(A:A,"Korruse üüritav pind (KÜP):",B:B)</f>
        <v>0</v>
      </c>
    </row>
    <row r="10" spans="1:29" x14ac:dyDescent="0.25">
      <c r="A10" s="23" t="s">
        <v>261</v>
      </c>
      <c r="B10" s="49">
        <f>SUMIF(A:A,"Korruse tehnopind (KTRP):",B:B)</f>
        <v>0</v>
      </c>
    </row>
    <row r="11" spans="1:29" x14ac:dyDescent="0.25">
      <c r="A11" s="23" t="s">
        <v>262</v>
      </c>
      <c r="B11" s="49">
        <f>SUMIF(A:A,"Korruse kasulik pind (KKP):",B:B)</f>
        <v>0</v>
      </c>
      <c r="C11" s="65"/>
    </row>
    <row r="12" spans="1:29" x14ac:dyDescent="0.25">
      <c r="A12" s="23" t="s">
        <v>263</v>
      </c>
      <c r="B12" s="49">
        <f>SUMIF(A:A,"Korruse brutopind (KBP):",B:B)</f>
        <v>0</v>
      </c>
      <c r="C12" s="65"/>
    </row>
    <row r="13" spans="1:29" x14ac:dyDescent="0.25">
      <c r="A13" s="23" t="s">
        <v>264</v>
      </c>
      <c r="B13" s="54"/>
      <c r="C13" s="65"/>
    </row>
    <row r="14" spans="1:29" x14ac:dyDescent="0.25">
      <c r="A14" s="23" t="s">
        <v>265</v>
      </c>
      <c r="B14" s="54"/>
      <c r="C14" s="65"/>
    </row>
    <row r="15" spans="1:29" x14ac:dyDescent="0.25">
      <c r="A15" s="23" t="s">
        <v>277</v>
      </c>
      <c r="B15" s="54"/>
      <c r="C15" s="65"/>
    </row>
    <row r="16" spans="1:29" x14ac:dyDescent="0.25">
      <c r="A16" s="23" t="s">
        <v>266</v>
      </c>
      <c r="B16" s="54"/>
    </row>
    <row r="17" spans="1:31" x14ac:dyDescent="0.25">
      <c r="A17" s="23" t="s">
        <v>267</v>
      </c>
      <c r="B17" s="54"/>
    </row>
    <row r="18" spans="1:31" x14ac:dyDescent="0.25">
      <c r="A18" s="23" t="s">
        <v>268</v>
      </c>
      <c r="B18" s="54"/>
    </row>
    <row r="19" spans="1:31" x14ac:dyDescent="0.25">
      <c r="A19" s="23" t="s">
        <v>269</v>
      </c>
      <c r="B19" s="78"/>
      <c r="C19" s="65"/>
    </row>
    <row r="20" spans="1:31" x14ac:dyDescent="0.25">
      <c r="A20" s="23" t="s">
        <v>270</v>
      </c>
      <c r="B20" s="78"/>
      <c r="C20" s="65"/>
    </row>
    <row r="21" spans="1:31" x14ac:dyDescent="0.25">
      <c r="A21" s="23" t="s">
        <v>271</v>
      </c>
      <c r="B21" s="78"/>
      <c r="C21" s="65"/>
    </row>
    <row r="22" spans="1:31" x14ac:dyDescent="0.25">
      <c r="A22" s="23" t="s">
        <v>272</v>
      </c>
      <c r="B22" s="78"/>
      <c r="C22" s="65"/>
    </row>
    <row r="23" spans="1:31" x14ac:dyDescent="0.25">
      <c r="A23" s="23" t="s">
        <v>273</v>
      </c>
      <c r="B23" s="78"/>
      <c r="C23" s="65"/>
    </row>
    <row r="24" spans="1:31" x14ac:dyDescent="0.25">
      <c r="A24" s="23" t="s">
        <v>274</v>
      </c>
      <c r="B24" s="78"/>
      <c r="C24" s="65"/>
    </row>
    <row r="25" spans="1:31" x14ac:dyDescent="0.25">
      <c r="A25" s="23" t="s">
        <v>275</v>
      </c>
      <c r="B25" s="78"/>
      <c r="C25" s="65"/>
    </row>
    <row r="26" spans="1:31" x14ac:dyDescent="0.25">
      <c r="A26" s="23" t="s">
        <v>276</v>
      </c>
      <c r="B26" s="78"/>
      <c r="C26" s="65"/>
    </row>
    <row r="28" spans="1:31" x14ac:dyDescent="0.25">
      <c r="A28" s="10" t="str">
        <f>IF(AND('Hoone üldandmed'!B3="",'Hoone üldandmed'!B4=""),"","EKSPLIKATSIOON KORRUSTE KAUPA:")</f>
        <v/>
      </c>
    </row>
    <row r="29" spans="1:31" x14ac:dyDescent="0.25">
      <c r="A29" s="10" t="str">
        <f>IF(AND('Hoone üldandmed'!B3="",'Hoone üldandmed'!B4=""),"",MIN(Tabelid!F:F)&amp;"."&amp;" Korrus")</f>
        <v/>
      </c>
      <c r="AC29" s="25" t="str">
        <f>IFERROR(IF(FIND(".",A29)=3,LEFT(A29,2),LEFT(A29,1))*1,"")</f>
        <v/>
      </c>
      <c r="AE29" s="22"/>
    </row>
    <row r="30" spans="1:31" x14ac:dyDescent="0.25">
      <c r="A30" s="23" t="str">
        <f>IF(A29="","",Tabelid!D2)</f>
        <v/>
      </c>
      <c r="B30" s="49" t="str">
        <f>IF(A30="","",SUMIFS(Eksplikatsioon!F:F,Eksplikatsioon!A:A,AC30,Eksplikatsioon!C:C,Tabelid!E2))</f>
        <v/>
      </c>
      <c r="AC30" s="25" t="str">
        <f>AC29</f>
        <v/>
      </c>
    </row>
    <row r="31" spans="1:31" x14ac:dyDescent="0.25">
      <c r="A31" s="23" t="str">
        <f>IF(A30="","",Tabelid!D3)</f>
        <v/>
      </c>
      <c r="B31" s="49" t="str">
        <f>IF(A31="","",SUMIFS(Eksplikatsioon!F:F,Eksplikatsioon!A:A,AC31,Eksplikatsioon!C:C,Tabelid!E3))</f>
        <v/>
      </c>
      <c r="D31" s="41"/>
      <c r="AC31" s="25" t="str">
        <f t="shared" ref="AC31:AC38" si="0">AC30</f>
        <v/>
      </c>
    </row>
    <row r="32" spans="1:31" x14ac:dyDescent="0.25">
      <c r="A32" s="23" t="str">
        <f>IF(A31="","",Tabelid!D4)</f>
        <v/>
      </c>
      <c r="B32" s="49" t="str">
        <f>IF(A32="","",SUMIFS(Eksplikatsioon!F:F,Eksplikatsioon!A:A,AC32,Eksplikatsioon!C:C,Tabelid!E4))</f>
        <v/>
      </c>
      <c r="D32" s="41"/>
      <c r="AC32" s="25" t="str">
        <f t="shared" si="0"/>
        <v/>
      </c>
    </row>
    <row r="33" spans="1:29" x14ac:dyDescent="0.25">
      <c r="A33" s="23" t="str">
        <f>IF(A32="","",Tabelid!D5)</f>
        <v/>
      </c>
      <c r="B33" s="49" t="str">
        <f>IF(A33="","",SUM(B30:B32)+B38)</f>
        <v/>
      </c>
      <c r="D33" s="41"/>
      <c r="E33" s="28"/>
      <c r="AC33" s="25" t="str">
        <f t="shared" si="0"/>
        <v/>
      </c>
    </row>
    <row r="34" spans="1:29" x14ac:dyDescent="0.25">
      <c r="A34" s="23" t="str">
        <f>IF(A33="","",Tabelid!D6)</f>
        <v/>
      </c>
      <c r="B34" s="49" t="str">
        <f>IF(A34="","",SUMIFS(Eksplikatsioon!G:G,Eksplikatsioon!A:A,AC34))</f>
        <v/>
      </c>
      <c r="D34" s="41"/>
      <c r="AC34" s="25" t="str">
        <f>AC33</f>
        <v/>
      </c>
    </row>
    <row r="35" spans="1:29" x14ac:dyDescent="0.25">
      <c r="A35" s="23" t="str">
        <f>IF(A33="","",Tabelid!D7)</f>
        <v/>
      </c>
      <c r="B35" s="54"/>
      <c r="D35" s="42"/>
      <c r="E35" s="24"/>
      <c r="F35" s="24"/>
      <c r="G35" s="24"/>
      <c r="H35" s="24"/>
      <c r="I35" s="24"/>
      <c r="J35" s="24"/>
      <c r="K35" s="24"/>
      <c r="L35" s="24"/>
      <c r="M35" s="24"/>
      <c r="N35" s="24"/>
      <c r="O35" s="24"/>
      <c r="P35" s="24"/>
      <c r="Q35" s="24"/>
      <c r="R35" s="24"/>
      <c r="S35" s="24"/>
      <c r="T35" s="24"/>
      <c r="U35" s="24"/>
      <c r="V35" s="24"/>
      <c r="W35" s="24"/>
      <c r="X35" s="24"/>
      <c r="Y35" s="24"/>
      <c r="Z35" s="24"/>
      <c r="AA35" s="24"/>
      <c r="AC35" s="25" t="str">
        <f>AC33</f>
        <v/>
      </c>
    </row>
    <row r="36" spans="1:29" x14ac:dyDescent="0.25">
      <c r="A36" s="23" t="str">
        <f>IF(A35="","",Tabelid!D8)</f>
        <v/>
      </c>
      <c r="B36" s="54"/>
      <c r="D36" s="42"/>
      <c r="E36" s="24"/>
      <c r="F36" s="24"/>
      <c r="G36" s="24"/>
      <c r="H36" s="24"/>
      <c r="I36" s="24"/>
      <c r="J36" s="24"/>
      <c r="K36" s="24"/>
      <c r="L36" s="24"/>
      <c r="M36" s="24"/>
      <c r="N36" s="24"/>
      <c r="O36" s="24"/>
      <c r="P36" s="24"/>
      <c r="Q36" s="24"/>
      <c r="R36" s="24"/>
      <c r="S36" s="24"/>
      <c r="T36" s="24"/>
      <c r="U36" s="24"/>
      <c r="V36" s="24"/>
      <c r="W36" s="24"/>
      <c r="X36" s="24"/>
      <c r="Y36" s="24"/>
      <c r="Z36" s="24"/>
      <c r="AA36" s="24"/>
      <c r="AC36" s="25" t="str">
        <f t="shared" si="0"/>
        <v/>
      </c>
    </row>
    <row r="37" spans="1:29" x14ac:dyDescent="0.25">
      <c r="A37" s="23" t="str">
        <f>IF(A36="","",Tabelid!D9)</f>
        <v/>
      </c>
      <c r="B37" s="49" t="str">
        <f>IF(A37="","",SUMIFS(Eksplikatsioon!F:F,Eksplikatsioon!A:A,AC37,Eksplikatsioon!C:C,Tabelid!E9))</f>
        <v/>
      </c>
      <c r="D37" s="41"/>
      <c r="AC37" s="25" t="str">
        <f t="shared" si="0"/>
        <v/>
      </c>
    </row>
    <row r="38" spans="1:29" x14ac:dyDescent="0.25">
      <c r="A38" s="23" t="str">
        <f>IF(A37="","",Tabelid!D10)</f>
        <v/>
      </c>
      <c r="B38" s="49" t="str">
        <f>IF(A38="","",SUMIFS(Eksplikatsioon!F:F,Eksplikatsioon!A:A,AC38,Eksplikatsioon!C:C,Tabelid!E10))</f>
        <v/>
      </c>
      <c r="D38" s="41"/>
      <c r="AC38" s="25" t="str">
        <f t="shared" si="0"/>
        <v/>
      </c>
    </row>
    <row r="39" spans="1:29" x14ac:dyDescent="0.25">
      <c r="A39" s="10" t="str">
        <f>IF(COUNTIF(Tabelid!G:G,TRUE)/10-Tabelid!H11&gt;0,MIN(Tabelid!F:F)+Tabelid!H11&amp;"."&amp;" Korrus","")</f>
        <v/>
      </c>
      <c r="D39" s="41"/>
      <c r="AC39" s="25" t="str">
        <f>IFERROR(IF(FIND(".",A39)=3,LEFT(A39,2),LEFT(A39,1))*1,"")</f>
        <v/>
      </c>
    </row>
    <row r="40" spans="1:29" x14ac:dyDescent="0.25">
      <c r="A40" s="23" t="str">
        <f>IF(A39="","",Tabelid!D12)</f>
        <v/>
      </c>
      <c r="B40" s="49" t="str">
        <f>IF(A40="","",SUMIFS(Eksplikatsioon!F:F,Eksplikatsioon!A:A,AC40,Eksplikatsioon!C:C,Tabelid!E12))</f>
        <v/>
      </c>
      <c r="D40" s="41"/>
      <c r="AC40" s="25" t="str">
        <f>AC39</f>
        <v/>
      </c>
    </row>
    <row r="41" spans="1:29" x14ac:dyDescent="0.25">
      <c r="A41" s="23" t="str">
        <f>IF(A40="","",Tabelid!D13)</f>
        <v/>
      </c>
      <c r="B41" s="49" t="str">
        <f>IF(A41="","",SUMIFS(Eksplikatsioon!F:F,Eksplikatsioon!A:A,AC41,Eksplikatsioon!C:C,Tabelid!E13))</f>
        <v/>
      </c>
      <c r="D41" s="41"/>
      <c r="AC41" s="25" t="str">
        <f t="shared" ref="AC41:AC48" si="1">AC40</f>
        <v/>
      </c>
    </row>
    <row r="42" spans="1:29" x14ac:dyDescent="0.25">
      <c r="A42" s="23" t="str">
        <f>IF(A41="","",Tabelid!D14)</f>
        <v/>
      </c>
      <c r="B42" s="49" t="str">
        <f>IF(A42="","",SUMIFS(Eksplikatsioon!F:F,Eksplikatsioon!A:A,AC42,Eksplikatsioon!C:C,Tabelid!E14))</f>
        <v/>
      </c>
      <c r="D42" s="41"/>
      <c r="AC42" s="25" t="str">
        <f t="shared" si="1"/>
        <v/>
      </c>
    </row>
    <row r="43" spans="1:29" x14ac:dyDescent="0.25">
      <c r="A43" s="23" t="str">
        <f>IF(A42="","",Tabelid!D15)</f>
        <v/>
      </c>
      <c r="B43" s="49" t="str">
        <f>IF(A43="","",SUM(B40:B42)+B48)</f>
        <v/>
      </c>
      <c r="D43" s="41"/>
      <c r="AC43" s="25" t="str">
        <f t="shared" si="1"/>
        <v/>
      </c>
    </row>
    <row r="44" spans="1:29" x14ac:dyDescent="0.25">
      <c r="A44" s="23" t="str">
        <f>IF(A43="","",Tabelid!D16)</f>
        <v/>
      </c>
      <c r="B44" s="49" t="str">
        <f>IF(A44="","",SUMIFS(Eksplikatsioon!G:G,Eksplikatsioon!A:A,AC44))</f>
        <v/>
      </c>
      <c r="D44" s="41"/>
      <c r="AC44" s="25" t="str">
        <f>AC43</f>
        <v/>
      </c>
    </row>
    <row r="45" spans="1:29" x14ac:dyDescent="0.25">
      <c r="A45" s="23" t="str">
        <f>IF(A43="","",Tabelid!D17)</f>
        <v/>
      </c>
      <c r="B45" s="54"/>
      <c r="D45" s="24"/>
      <c r="E45" s="24"/>
      <c r="F45" s="24"/>
      <c r="G45" s="24"/>
      <c r="H45" s="24"/>
      <c r="I45" s="24"/>
      <c r="J45" s="24"/>
      <c r="K45" s="24"/>
      <c r="L45" s="24"/>
      <c r="M45" s="24"/>
      <c r="N45" s="24"/>
      <c r="O45" s="24"/>
      <c r="P45" s="24"/>
      <c r="Q45" s="24"/>
      <c r="R45" s="24"/>
      <c r="S45" s="24"/>
      <c r="T45" s="24"/>
      <c r="U45" s="24"/>
      <c r="V45" s="24"/>
      <c r="W45" s="24"/>
      <c r="X45" s="24"/>
      <c r="Y45" s="24"/>
      <c r="Z45" s="24"/>
      <c r="AA45" s="24"/>
      <c r="AC45" s="25" t="str">
        <f>AC43</f>
        <v/>
      </c>
    </row>
    <row r="46" spans="1:29" x14ac:dyDescent="0.25">
      <c r="A46" s="23" t="str">
        <f>IF(A45="","",Tabelid!D18)</f>
        <v/>
      </c>
      <c r="B46" s="54"/>
      <c r="D46" s="24"/>
      <c r="E46" s="24"/>
      <c r="F46" s="24"/>
      <c r="G46" s="24"/>
      <c r="H46" s="24"/>
      <c r="I46" s="24"/>
      <c r="J46" s="24"/>
      <c r="K46" s="24"/>
      <c r="L46" s="24"/>
      <c r="M46" s="24"/>
      <c r="N46" s="24"/>
      <c r="O46" s="24"/>
      <c r="P46" s="24"/>
      <c r="Q46" s="24"/>
      <c r="R46" s="24"/>
      <c r="S46" s="24"/>
      <c r="T46" s="24"/>
      <c r="U46" s="24"/>
      <c r="V46" s="24"/>
      <c r="W46" s="24"/>
      <c r="X46" s="24"/>
      <c r="Y46" s="24"/>
      <c r="Z46" s="24"/>
      <c r="AA46" s="24"/>
      <c r="AC46" s="25" t="str">
        <f t="shared" si="1"/>
        <v/>
      </c>
    </row>
    <row r="47" spans="1:29" x14ac:dyDescent="0.25">
      <c r="A47" s="23" t="str">
        <f>IF(A46="","",Tabelid!D19)</f>
        <v/>
      </c>
      <c r="B47" s="49" t="str">
        <f>IF(A47="","",SUMIFS(Eksplikatsioon!F:F,Eksplikatsioon!A:A,AC47,Eksplikatsioon!C:C,Tabelid!E19))</f>
        <v/>
      </c>
      <c r="AC47" s="25" t="str">
        <f t="shared" si="1"/>
        <v/>
      </c>
    </row>
    <row r="48" spans="1:29" x14ac:dyDescent="0.25">
      <c r="A48" s="23" t="str">
        <f>IF(A47="","",Tabelid!D20)</f>
        <v/>
      </c>
      <c r="B48" s="49" t="str">
        <f>IF(A48="","",SUMIFS(Eksplikatsioon!F:F,Eksplikatsioon!A:A,AC48,Eksplikatsioon!C:C,Tabelid!E20))</f>
        <v/>
      </c>
      <c r="AC48" s="25" t="str">
        <f t="shared" si="1"/>
        <v/>
      </c>
    </row>
    <row r="49" spans="1:29" x14ac:dyDescent="0.25">
      <c r="A49" s="10" t="str">
        <f>IF(COUNTIF(Tabelid!G:G,TRUE)/10-Tabelid!H21&gt;0,MIN(Tabelid!F:F)+Tabelid!H21&amp;"."&amp;" Korrus","")</f>
        <v/>
      </c>
      <c r="AC49" s="25" t="str">
        <f>IFERROR(IF(FIND(".",A49)=3,LEFT(A49,2),LEFT(A49,1))*1,"")</f>
        <v/>
      </c>
    </row>
    <row r="50" spans="1:29" x14ac:dyDescent="0.25">
      <c r="A50" s="23" t="str">
        <f>IF(A49="","",Tabelid!D22)</f>
        <v/>
      </c>
      <c r="B50" s="49" t="str">
        <f>IF(A50="","",SUMIFS(Eksplikatsioon!F:F,Eksplikatsioon!A:A,AC50,Eksplikatsioon!C:C,Tabelid!E22))</f>
        <v/>
      </c>
      <c r="AC50" s="25" t="str">
        <f>AC49</f>
        <v/>
      </c>
    </row>
    <row r="51" spans="1:29" x14ac:dyDescent="0.25">
      <c r="A51" s="23" t="str">
        <f>IF(A50="","",Tabelid!D23)</f>
        <v/>
      </c>
      <c r="B51" s="49" t="str">
        <f>IF(A51="","",SUMIFS(Eksplikatsioon!F:F,Eksplikatsioon!A:A,AC51,Eksplikatsioon!C:C,Tabelid!E23))</f>
        <v/>
      </c>
      <c r="AC51" s="25" t="str">
        <f t="shared" ref="AC51:AC58" si="2">AC50</f>
        <v/>
      </c>
    </row>
    <row r="52" spans="1:29" x14ac:dyDescent="0.25">
      <c r="A52" s="23" t="str">
        <f>IF(A51="","",Tabelid!D24)</f>
        <v/>
      </c>
      <c r="B52" s="49" t="str">
        <f>IF(A52="","",SUMIFS(Eksplikatsioon!F:F,Eksplikatsioon!A:A,AC52,Eksplikatsioon!C:C,Tabelid!E24))</f>
        <v/>
      </c>
      <c r="AC52" s="25" t="str">
        <f t="shared" si="2"/>
        <v/>
      </c>
    </row>
    <row r="53" spans="1:29" x14ac:dyDescent="0.25">
      <c r="A53" s="23" t="str">
        <f>IF(A52="","",Tabelid!D25)</f>
        <v/>
      </c>
      <c r="B53" s="49" t="str">
        <f>IF(A53="","",SUM(B50:B52)+B58)</f>
        <v/>
      </c>
      <c r="AC53" s="25" t="str">
        <f t="shared" si="2"/>
        <v/>
      </c>
    </row>
    <row r="54" spans="1:29" x14ac:dyDescent="0.25">
      <c r="A54" s="23" t="str">
        <f>IF(A53="","",Tabelid!D26)</f>
        <v/>
      </c>
      <c r="B54" s="49" t="str">
        <f>IF(A54="","",SUMIFS(Eksplikatsioon!G:G,Eksplikatsioon!A:A,AC54))</f>
        <v/>
      </c>
      <c r="AC54" s="25" t="str">
        <f>AC53</f>
        <v/>
      </c>
    </row>
    <row r="55" spans="1:29" x14ac:dyDescent="0.25">
      <c r="A55" s="23" t="str">
        <f>IF(A53="","",Tabelid!D27)</f>
        <v/>
      </c>
      <c r="B55" s="54"/>
      <c r="D55" s="24"/>
      <c r="E55" s="24"/>
      <c r="F55" s="24"/>
      <c r="G55" s="24"/>
      <c r="H55" s="24"/>
      <c r="I55" s="24"/>
      <c r="J55" s="24"/>
      <c r="K55" s="24"/>
      <c r="L55" s="24"/>
      <c r="M55" s="24"/>
      <c r="N55" s="24"/>
      <c r="O55" s="24"/>
      <c r="P55" s="24"/>
      <c r="Q55" s="24"/>
      <c r="R55" s="24"/>
      <c r="S55" s="24"/>
      <c r="T55" s="24"/>
      <c r="U55" s="24"/>
      <c r="V55" s="24"/>
      <c r="W55" s="24"/>
      <c r="X55" s="24"/>
      <c r="Y55" s="24"/>
      <c r="Z55" s="24"/>
      <c r="AA55" s="24"/>
      <c r="AC55" s="25" t="str">
        <f>AC53</f>
        <v/>
      </c>
    </row>
    <row r="56" spans="1:29" x14ac:dyDescent="0.25">
      <c r="A56" s="23" t="str">
        <f>IF(A55="","",Tabelid!D28)</f>
        <v/>
      </c>
      <c r="B56" s="54"/>
      <c r="D56" s="24"/>
      <c r="E56" s="24"/>
      <c r="F56" s="24"/>
      <c r="G56" s="24"/>
      <c r="H56" s="24"/>
      <c r="I56" s="24"/>
      <c r="J56" s="24"/>
      <c r="K56" s="24"/>
      <c r="L56" s="24"/>
      <c r="M56" s="24"/>
      <c r="N56" s="24"/>
      <c r="O56" s="24"/>
      <c r="P56" s="24"/>
      <c r="Q56" s="24"/>
      <c r="R56" s="24"/>
      <c r="S56" s="24"/>
      <c r="T56" s="24"/>
      <c r="U56" s="24"/>
      <c r="V56" s="24"/>
      <c r="W56" s="24"/>
      <c r="X56" s="24"/>
      <c r="Y56" s="24"/>
      <c r="Z56" s="24"/>
      <c r="AA56" s="24"/>
      <c r="AC56" s="25" t="str">
        <f t="shared" si="2"/>
        <v/>
      </c>
    </row>
    <row r="57" spans="1:29" x14ac:dyDescent="0.25">
      <c r="A57" s="23" t="str">
        <f>IF(A56="","",Tabelid!D29)</f>
        <v/>
      </c>
      <c r="B57" s="49" t="str">
        <f>IF(A57="","",SUMIFS(Eksplikatsioon!F:F,Eksplikatsioon!A:A,AC57,Eksplikatsioon!C:C,Tabelid!E29))</f>
        <v/>
      </c>
      <c r="AC57" s="25" t="str">
        <f t="shared" si="2"/>
        <v/>
      </c>
    </row>
    <row r="58" spans="1:29" x14ac:dyDescent="0.25">
      <c r="A58" s="23" t="str">
        <f>IF(A57="","",Tabelid!D30)</f>
        <v/>
      </c>
      <c r="B58" s="49" t="str">
        <f>IF(A58="","",SUMIFS(Eksplikatsioon!F:F,Eksplikatsioon!A:A,AC58,Eksplikatsioon!C:C,Tabelid!E30))</f>
        <v/>
      </c>
      <c r="AC58" s="25" t="str">
        <f t="shared" si="2"/>
        <v/>
      </c>
    </row>
    <row r="59" spans="1:29" x14ac:dyDescent="0.25">
      <c r="A59" s="10" t="str">
        <f>IF(COUNTIF(Tabelid!G:G,TRUE)/10-Tabelid!H31&gt;0,MIN(Tabelid!F:F)+Tabelid!H31&amp;"."&amp;" Korrus","")</f>
        <v/>
      </c>
      <c r="AC59" s="25" t="str">
        <f>IFERROR(IF(FIND(".",A59)=3,LEFT(A59,2),LEFT(A59,1))*1,"")</f>
        <v/>
      </c>
    </row>
    <row r="60" spans="1:29" x14ac:dyDescent="0.25">
      <c r="A60" s="23" t="str">
        <f>IF(A59="","",Tabelid!D32)</f>
        <v/>
      </c>
      <c r="B60" s="49" t="str">
        <f>IF(A60="","",SUMIFS(Eksplikatsioon!F:F,Eksplikatsioon!A:A,AC60,Eksplikatsioon!C:C,Tabelid!E32))</f>
        <v/>
      </c>
      <c r="AC60" s="25" t="str">
        <f>AC59</f>
        <v/>
      </c>
    </row>
    <row r="61" spans="1:29" x14ac:dyDescent="0.25">
      <c r="A61" s="23" t="str">
        <f>IF(A60="","",Tabelid!D33)</f>
        <v/>
      </c>
      <c r="B61" s="49" t="str">
        <f>IF(A61="","",SUMIFS(Eksplikatsioon!F:F,Eksplikatsioon!A:A,AC61,Eksplikatsioon!C:C,Tabelid!E33))</f>
        <v/>
      </c>
      <c r="AC61" s="25" t="str">
        <f t="shared" ref="AC61:AC68" si="3">AC60</f>
        <v/>
      </c>
    </row>
    <row r="62" spans="1:29" x14ac:dyDescent="0.25">
      <c r="A62" s="23" t="str">
        <f>IF(A61="","",Tabelid!D34)</f>
        <v/>
      </c>
      <c r="B62" s="49" t="str">
        <f>IF(A62="","",SUMIFS(Eksplikatsioon!F:F,Eksplikatsioon!A:A,AC62,Eksplikatsioon!C:C,Tabelid!E34))</f>
        <v/>
      </c>
      <c r="AC62" s="25" t="str">
        <f t="shared" si="3"/>
        <v/>
      </c>
    </row>
    <row r="63" spans="1:29" x14ac:dyDescent="0.25">
      <c r="A63" s="23" t="str">
        <f>IF(A62="","",Tabelid!D35)</f>
        <v/>
      </c>
      <c r="B63" s="49" t="str">
        <f>IF(A63="","",SUM(B60:B62)+B68)</f>
        <v/>
      </c>
      <c r="AC63" s="25" t="str">
        <f t="shared" si="3"/>
        <v/>
      </c>
    </row>
    <row r="64" spans="1:29" x14ac:dyDescent="0.25">
      <c r="A64" s="23" t="str">
        <f>IF(A63="","",Tabelid!D36)</f>
        <v/>
      </c>
      <c r="B64" s="49" t="str">
        <f>IF(A64="","",SUMIFS(Eksplikatsioon!G:G,Eksplikatsioon!A:A,AC64))</f>
        <v/>
      </c>
      <c r="AC64" s="25" t="str">
        <f>AC63</f>
        <v/>
      </c>
    </row>
    <row r="65" spans="1:29" x14ac:dyDescent="0.25">
      <c r="A65" s="23" t="str">
        <f>IF(A63="","",Tabelid!D37)</f>
        <v/>
      </c>
      <c r="B65" s="54"/>
      <c r="D65" s="24"/>
      <c r="E65" s="24"/>
      <c r="F65" s="24"/>
      <c r="G65" s="24"/>
      <c r="H65" s="24"/>
      <c r="I65" s="24"/>
      <c r="J65" s="24"/>
      <c r="K65" s="24"/>
      <c r="L65" s="24"/>
      <c r="M65" s="24"/>
      <c r="N65" s="24"/>
      <c r="O65" s="24"/>
      <c r="P65" s="24"/>
      <c r="Q65" s="24"/>
      <c r="R65" s="24"/>
      <c r="S65" s="24"/>
      <c r="T65" s="24"/>
      <c r="U65" s="24"/>
      <c r="V65" s="24"/>
      <c r="W65" s="24"/>
      <c r="X65" s="24"/>
      <c r="Y65" s="24"/>
      <c r="Z65" s="24"/>
      <c r="AA65" s="24"/>
      <c r="AC65" s="25" t="str">
        <f>AC63</f>
        <v/>
      </c>
    </row>
    <row r="66" spans="1:29" x14ac:dyDescent="0.25">
      <c r="A66" s="23" t="str">
        <f>IF(A65="","",Tabelid!D38)</f>
        <v/>
      </c>
      <c r="B66" s="54"/>
      <c r="D66" s="24"/>
      <c r="E66" s="24"/>
      <c r="F66" s="24"/>
      <c r="G66" s="24"/>
      <c r="H66" s="24"/>
      <c r="I66" s="24"/>
      <c r="J66" s="24"/>
      <c r="K66" s="24"/>
      <c r="L66" s="24"/>
      <c r="M66" s="24"/>
      <c r="N66" s="24"/>
      <c r="O66" s="24"/>
      <c r="P66" s="24"/>
      <c r="Q66" s="24"/>
      <c r="R66" s="24"/>
      <c r="S66" s="24"/>
      <c r="T66" s="24"/>
      <c r="U66" s="24"/>
      <c r="V66" s="24"/>
      <c r="W66" s="24"/>
      <c r="X66" s="24"/>
      <c r="Y66" s="24"/>
      <c r="Z66" s="24"/>
      <c r="AA66" s="24"/>
      <c r="AC66" s="25" t="str">
        <f t="shared" si="3"/>
        <v/>
      </c>
    </row>
    <row r="67" spans="1:29" x14ac:dyDescent="0.25">
      <c r="A67" s="23" t="str">
        <f>IF(A66="","",Tabelid!D39)</f>
        <v/>
      </c>
      <c r="B67" s="49" t="str">
        <f>IF(A67="","",SUMIFS(Eksplikatsioon!F:F,Eksplikatsioon!A:A,AC67,Eksplikatsioon!C:C,Tabelid!E39))</f>
        <v/>
      </c>
      <c r="AC67" s="25" t="str">
        <f t="shared" si="3"/>
        <v/>
      </c>
    </row>
    <row r="68" spans="1:29" x14ac:dyDescent="0.25">
      <c r="A68" s="23" t="str">
        <f>IF(A67="","",Tabelid!D40)</f>
        <v/>
      </c>
      <c r="B68" s="49" t="str">
        <f>IF(A68="","",SUMIFS(Eksplikatsioon!F:F,Eksplikatsioon!A:A,AC68,Eksplikatsioon!C:C,Tabelid!E40))</f>
        <v/>
      </c>
      <c r="AC68" s="25" t="str">
        <f t="shared" si="3"/>
        <v/>
      </c>
    </row>
    <row r="69" spans="1:29" x14ac:dyDescent="0.25">
      <c r="A69" s="10" t="str">
        <f>IF(COUNTIF(Tabelid!G:G,TRUE)/10-Tabelid!H41&gt;0,MIN(Tabelid!F:F)+Tabelid!H41&amp;"."&amp;" Korrus","")</f>
        <v/>
      </c>
      <c r="AC69" s="25" t="str">
        <f>IFERROR(IF(FIND(".",A69)=3,LEFT(A69,2),LEFT(A69,1))*1,"")</f>
        <v/>
      </c>
    </row>
    <row r="70" spans="1:29" x14ac:dyDescent="0.25">
      <c r="A70" s="23" t="str">
        <f>IF(A69="","",Tabelid!D42)</f>
        <v/>
      </c>
      <c r="B70" s="49" t="str">
        <f>IF(A70="","",SUMIFS(Eksplikatsioon!F:F,Eksplikatsioon!A:A,AC70,Eksplikatsioon!C:C,Tabelid!E42))</f>
        <v/>
      </c>
      <c r="AC70" s="25" t="str">
        <f>AC69</f>
        <v/>
      </c>
    </row>
    <row r="71" spans="1:29" x14ac:dyDescent="0.25">
      <c r="A71" s="23" t="str">
        <f>IF(A70="","",Tabelid!D43)</f>
        <v/>
      </c>
      <c r="B71" s="49" t="str">
        <f>IF(A71="","",SUMIFS(Eksplikatsioon!F:F,Eksplikatsioon!A:A,AC71,Eksplikatsioon!C:C,Tabelid!E43))</f>
        <v/>
      </c>
      <c r="AC71" s="25" t="str">
        <f t="shared" ref="AC71:AC78" si="4">AC70</f>
        <v/>
      </c>
    </row>
    <row r="72" spans="1:29" x14ac:dyDescent="0.25">
      <c r="A72" s="23" t="str">
        <f>IF(A71="","",Tabelid!D44)</f>
        <v/>
      </c>
      <c r="B72" s="49" t="str">
        <f>IF(A72="","",SUMIFS(Eksplikatsioon!F:F,Eksplikatsioon!A:A,AC72,Eksplikatsioon!C:C,Tabelid!E44))</f>
        <v/>
      </c>
      <c r="AC72" s="25" t="str">
        <f t="shared" si="4"/>
        <v/>
      </c>
    </row>
    <row r="73" spans="1:29" x14ac:dyDescent="0.25">
      <c r="A73" s="23" t="str">
        <f>IF(A72="","",Tabelid!D45)</f>
        <v/>
      </c>
      <c r="B73" s="49" t="str">
        <f>IF(A73="","",SUM(B70:B72)+B78)</f>
        <v/>
      </c>
      <c r="AC73" s="25" t="str">
        <f t="shared" si="4"/>
        <v/>
      </c>
    </row>
    <row r="74" spans="1:29" x14ac:dyDescent="0.25">
      <c r="A74" s="23" t="str">
        <f>IF(A73="","",Tabelid!D46)</f>
        <v/>
      </c>
      <c r="B74" s="49" t="str">
        <f>IF(A74="","",SUMIFS(Eksplikatsioon!G:G,Eksplikatsioon!A:A,AC74))</f>
        <v/>
      </c>
      <c r="AC74" s="25" t="str">
        <f>AC73</f>
        <v/>
      </c>
    </row>
    <row r="75" spans="1:29" x14ac:dyDescent="0.25">
      <c r="A75" s="23" t="str">
        <f>IF(A73="","",Tabelid!D47)</f>
        <v/>
      </c>
      <c r="B75" s="54"/>
      <c r="D75" s="24"/>
      <c r="E75" s="24"/>
      <c r="F75" s="24"/>
      <c r="G75" s="24"/>
      <c r="H75" s="24"/>
      <c r="I75" s="24"/>
      <c r="J75" s="24"/>
      <c r="K75" s="24"/>
      <c r="L75" s="24"/>
      <c r="M75" s="24"/>
      <c r="N75" s="24"/>
      <c r="O75" s="24"/>
      <c r="P75" s="24"/>
      <c r="Q75" s="24"/>
      <c r="R75" s="24"/>
      <c r="S75" s="24"/>
      <c r="T75" s="24"/>
      <c r="U75" s="24"/>
      <c r="V75" s="24"/>
      <c r="W75" s="24"/>
      <c r="X75" s="24"/>
      <c r="Y75" s="24"/>
      <c r="Z75" s="24"/>
      <c r="AA75" s="24"/>
      <c r="AC75" s="25" t="str">
        <f>AC73</f>
        <v/>
      </c>
    </row>
    <row r="76" spans="1:29" x14ac:dyDescent="0.25">
      <c r="A76" s="23" t="str">
        <f>IF(A75="","",Tabelid!D48)</f>
        <v/>
      </c>
      <c r="B76" s="54"/>
      <c r="D76" s="24"/>
      <c r="E76" s="24"/>
      <c r="F76" s="24"/>
      <c r="G76" s="24"/>
      <c r="H76" s="24"/>
      <c r="I76" s="24"/>
      <c r="J76" s="24"/>
      <c r="K76" s="24"/>
      <c r="L76" s="24"/>
      <c r="M76" s="24"/>
      <c r="N76" s="24"/>
      <c r="O76" s="24"/>
      <c r="P76" s="24"/>
      <c r="Q76" s="24"/>
      <c r="R76" s="24"/>
      <c r="S76" s="24"/>
      <c r="T76" s="24"/>
      <c r="U76" s="24"/>
      <c r="V76" s="24"/>
      <c r="W76" s="24"/>
      <c r="X76" s="24"/>
      <c r="Y76" s="24"/>
      <c r="Z76" s="24"/>
      <c r="AA76" s="24"/>
      <c r="AC76" s="25" t="str">
        <f t="shared" si="4"/>
        <v/>
      </c>
    </row>
    <row r="77" spans="1:29" x14ac:dyDescent="0.25">
      <c r="A77" s="23" t="str">
        <f>IF(A76="","",Tabelid!D49)</f>
        <v/>
      </c>
      <c r="B77" s="49" t="str">
        <f>IF(A77="","",SUMIFS(Eksplikatsioon!F:F,Eksplikatsioon!A:A,AC77,Eksplikatsioon!C:C,Tabelid!E49))</f>
        <v/>
      </c>
      <c r="AC77" s="25" t="str">
        <f t="shared" si="4"/>
        <v/>
      </c>
    </row>
    <row r="78" spans="1:29" x14ac:dyDescent="0.25">
      <c r="A78" s="23" t="str">
        <f>IF(A77="","",Tabelid!D50)</f>
        <v/>
      </c>
      <c r="B78" s="49" t="str">
        <f>IF(A78="","",SUMIFS(Eksplikatsioon!F:F,Eksplikatsioon!A:A,AC78,Eksplikatsioon!C:C,Tabelid!E50))</f>
        <v/>
      </c>
      <c r="AC78" s="25" t="str">
        <f t="shared" si="4"/>
        <v/>
      </c>
    </row>
    <row r="79" spans="1:29" x14ac:dyDescent="0.25">
      <c r="A79" s="10" t="str">
        <f>IF(COUNTIF(Tabelid!G:G,TRUE)/10-Tabelid!H51&gt;0,MIN(Tabelid!F:F)+Tabelid!H51&amp;"."&amp;" Korrus","")</f>
        <v/>
      </c>
      <c r="AC79" s="25" t="str">
        <f>IFERROR(IF(FIND(".",A79)=3,LEFT(A79,2),LEFT(A79,1))*1,"")</f>
        <v/>
      </c>
    </row>
    <row r="80" spans="1:29" x14ac:dyDescent="0.25">
      <c r="A80" s="23" t="str">
        <f>IF(A79="","",Tabelid!D52)</f>
        <v/>
      </c>
      <c r="B80" s="49" t="str">
        <f>IF(A80="","",SUMIFS(Eksplikatsioon!F:F,Eksplikatsioon!A:A,AC80,Eksplikatsioon!C:C,Tabelid!E52))</f>
        <v/>
      </c>
      <c r="AC80" s="25" t="str">
        <f>AC79</f>
        <v/>
      </c>
    </row>
    <row r="81" spans="1:29" x14ac:dyDescent="0.25">
      <c r="A81" s="23" t="str">
        <f>IF(A80="","",Tabelid!D53)</f>
        <v/>
      </c>
      <c r="B81" s="49" t="str">
        <f>IF(A81="","",SUMIFS(Eksplikatsioon!F:F,Eksplikatsioon!A:A,AC81,Eksplikatsioon!C:C,Tabelid!E53))</f>
        <v/>
      </c>
      <c r="AC81" s="25" t="str">
        <f t="shared" ref="AC81:AC88" si="5">AC80</f>
        <v/>
      </c>
    </row>
    <row r="82" spans="1:29" x14ac:dyDescent="0.25">
      <c r="A82" s="23" t="str">
        <f>IF(A81="","",Tabelid!D54)</f>
        <v/>
      </c>
      <c r="B82" s="49" t="str">
        <f>IF(A82="","",SUMIFS(Eksplikatsioon!F:F,Eksplikatsioon!A:A,AC82,Eksplikatsioon!C:C,Tabelid!E54))</f>
        <v/>
      </c>
      <c r="AC82" s="25" t="str">
        <f t="shared" si="5"/>
        <v/>
      </c>
    </row>
    <row r="83" spans="1:29" x14ac:dyDescent="0.25">
      <c r="A83" s="23" t="str">
        <f>IF(A82="","",Tabelid!D55)</f>
        <v/>
      </c>
      <c r="B83" s="49" t="str">
        <f>IF(A83="","",SUM(B80:B82)+B88)</f>
        <v/>
      </c>
      <c r="AC83" s="25" t="str">
        <f t="shared" si="5"/>
        <v/>
      </c>
    </row>
    <row r="84" spans="1:29" x14ac:dyDescent="0.25">
      <c r="A84" s="23" t="str">
        <f>IF(A83="","",Tabelid!D56)</f>
        <v/>
      </c>
      <c r="B84" s="49" t="str">
        <f>IF(A84="","",SUMIFS(Eksplikatsioon!G:G,Eksplikatsioon!A:A,AC84))</f>
        <v/>
      </c>
      <c r="AC84" s="25" t="str">
        <f>AC83</f>
        <v/>
      </c>
    </row>
    <row r="85" spans="1:29" x14ac:dyDescent="0.25">
      <c r="A85" s="23" t="str">
        <f>IF(A83="","",Tabelid!D57)</f>
        <v/>
      </c>
      <c r="B85" s="54"/>
      <c r="D85" s="24"/>
      <c r="E85" s="24"/>
      <c r="F85" s="24"/>
      <c r="G85" s="24"/>
      <c r="H85" s="24"/>
      <c r="I85" s="24"/>
      <c r="J85" s="24"/>
      <c r="K85" s="24"/>
      <c r="L85" s="24"/>
      <c r="M85" s="24"/>
      <c r="N85" s="24"/>
      <c r="O85" s="24"/>
      <c r="P85" s="24"/>
      <c r="Q85" s="24"/>
      <c r="R85" s="24"/>
      <c r="S85" s="24"/>
      <c r="T85" s="24"/>
      <c r="U85" s="24"/>
      <c r="V85" s="24"/>
      <c r="W85" s="24"/>
      <c r="X85" s="24"/>
      <c r="Y85" s="24"/>
      <c r="Z85" s="24"/>
      <c r="AA85" s="24"/>
      <c r="AC85" s="25" t="str">
        <f>AC83</f>
        <v/>
      </c>
    </row>
    <row r="86" spans="1:29" x14ac:dyDescent="0.25">
      <c r="A86" s="23" t="str">
        <f>IF(A85="","",Tabelid!D58)</f>
        <v/>
      </c>
      <c r="B86" s="54"/>
      <c r="D86" s="24"/>
      <c r="E86" s="24"/>
      <c r="F86" s="24"/>
      <c r="G86" s="24"/>
      <c r="H86" s="24"/>
      <c r="I86" s="24"/>
      <c r="J86" s="24"/>
      <c r="K86" s="24"/>
      <c r="L86" s="24"/>
      <c r="M86" s="24"/>
      <c r="N86" s="24"/>
      <c r="O86" s="24"/>
      <c r="P86" s="24"/>
      <c r="Q86" s="24"/>
      <c r="R86" s="24"/>
      <c r="S86" s="24"/>
      <c r="T86" s="24"/>
      <c r="U86" s="24"/>
      <c r="V86" s="24"/>
      <c r="W86" s="24"/>
      <c r="X86" s="24"/>
      <c r="Y86" s="24"/>
      <c r="Z86" s="24"/>
      <c r="AA86" s="24"/>
      <c r="AC86" s="25" t="str">
        <f t="shared" si="5"/>
        <v/>
      </c>
    </row>
    <row r="87" spans="1:29" x14ac:dyDescent="0.25">
      <c r="A87" s="23" t="str">
        <f>IF(A86="","",Tabelid!D59)</f>
        <v/>
      </c>
      <c r="B87" s="49" t="str">
        <f>IF(A87="","",SUMIFS(Eksplikatsioon!F:F,Eksplikatsioon!A:A,AC87,Eksplikatsioon!C:C,Tabelid!E59))</f>
        <v/>
      </c>
      <c r="AC87" s="25" t="str">
        <f t="shared" si="5"/>
        <v/>
      </c>
    </row>
    <row r="88" spans="1:29" x14ac:dyDescent="0.25">
      <c r="A88" s="23" t="str">
        <f>IF(A87="","",Tabelid!D60)</f>
        <v/>
      </c>
      <c r="B88" s="49" t="str">
        <f>IF(A88="","",SUMIFS(Eksplikatsioon!F:F,Eksplikatsioon!A:A,AC88,Eksplikatsioon!C:C,Tabelid!E60))</f>
        <v/>
      </c>
      <c r="AC88" s="25" t="str">
        <f t="shared" si="5"/>
        <v/>
      </c>
    </row>
    <row r="89" spans="1:29" x14ac:dyDescent="0.25">
      <c r="A89" s="10" t="str">
        <f>IF(COUNTIF(Tabelid!G:G,TRUE)/10-Tabelid!H61&gt;0,MIN(Tabelid!F:F)+Tabelid!H61&amp;"."&amp;" Korrus","")</f>
        <v/>
      </c>
      <c r="AC89" s="25" t="str">
        <f>IFERROR(IF(FIND(".",A89)=3,LEFT(A89,2),LEFT(A89,1))*1,"")</f>
        <v/>
      </c>
    </row>
    <row r="90" spans="1:29" x14ac:dyDescent="0.25">
      <c r="A90" s="23" t="str">
        <f>IF(A89="","",Tabelid!D62)</f>
        <v/>
      </c>
      <c r="B90" s="49" t="str">
        <f>IF(A90="","",SUMIFS(Eksplikatsioon!F:F,Eksplikatsioon!A:A,AC90,Eksplikatsioon!C:C,Tabelid!E62))</f>
        <v/>
      </c>
      <c r="AC90" s="25" t="str">
        <f>AC89</f>
        <v/>
      </c>
    </row>
    <row r="91" spans="1:29" x14ac:dyDescent="0.25">
      <c r="A91" s="23" t="str">
        <f>IF(A90="","",Tabelid!D63)</f>
        <v/>
      </c>
      <c r="B91" s="49" t="str">
        <f>IF(A91="","",SUMIFS(Eksplikatsioon!F:F,Eksplikatsioon!A:A,AC91,Eksplikatsioon!C:C,Tabelid!E63))</f>
        <v/>
      </c>
      <c r="AC91" s="25" t="str">
        <f t="shared" ref="AC91:AC98" si="6">AC90</f>
        <v/>
      </c>
    </row>
    <row r="92" spans="1:29" x14ac:dyDescent="0.25">
      <c r="A92" s="23" t="str">
        <f>IF(A91="","",Tabelid!D64)</f>
        <v/>
      </c>
      <c r="B92" s="49" t="str">
        <f>IF(A92="","",SUMIFS(Eksplikatsioon!F:F,Eksplikatsioon!A:A,AC92,Eksplikatsioon!C:C,Tabelid!E64))</f>
        <v/>
      </c>
      <c r="AC92" s="25" t="str">
        <f t="shared" si="6"/>
        <v/>
      </c>
    </row>
    <row r="93" spans="1:29" x14ac:dyDescent="0.25">
      <c r="A93" s="23" t="str">
        <f>IF(A92="","",Tabelid!D65)</f>
        <v/>
      </c>
      <c r="B93" s="49" t="str">
        <f>IF(A93="","",SUM(B90:B92)+B98)</f>
        <v/>
      </c>
      <c r="AC93" s="25" t="str">
        <f t="shared" si="6"/>
        <v/>
      </c>
    </row>
    <row r="94" spans="1:29" x14ac:dyDescent="0.25">
      <c r="A94" s="23" t="str">
        <f>IF(A93="","",Tabelid!D66)</f>
        <v/>
      </c>
      <c r="B94" s="49" t="str">
        <f>IF(A94="","",SUMIFS(Eksplikatsioon!G:G,Eksplikatsioon!A:A,AC94))</f>
        <v/>
      </c>
      <c r="AC94" s="25" t="str">
        <f>AC93</f>
        <v/>
      </c>
    </row>
    <row r="95" spans="1:29" x14ac:dyDescent="0.25">
      <c r="A95" s="23" t="str">
        <f>IF(A93="","",Tabelid!D67)</f>
        <v/>
      </c>
      <c r="B95" s="54"/>
      <c r="D95" s="24"/>
      <c r="E95" s="24"/>
      <c r="F95" s="24"/>
      <c r="G95" s="24"/>
      <c r="H95" s="24"/>
      <c r="I95" s="24"/>
      <c r="J95" s="24"/>
      <c r="K95" s="24"/>
      <c r="L95" s="24"/>
      <c r="M95" s="24"/>
      <c r="N95" s="24"/>
      <c r="O95" s="24"/>
      <c r="P95" s="24"/>
      <c r="Q95" s="24"/>
      <c r="R95" s="24"/>
      <c r="S95" s="24"/>
      <c r="T95" s="24"/>
      <c r="U95" s="24"/>
      <c r="V95" s="24"/>
      <c r="W95" s="24"/>
      <c r="X95" s="24"/>
      <c r="Y95" s="24"/>
      <c r="Z95" s="24"/>
      <c r="AA95" s="24"/>
      <c r="AC95" s="25" t="str">
        <f>AC93</f>
        <v/>
      </c>
    </row>
    <row r="96" spans="1:29" x14ac:dyDescent="0.25">
      <c r="A96" s="23" t="str">
        <f>IF(A95="","",Tabelid!D68)</f>
        <v/>
      </c>
      <c r="B96" s="54"/>
      <c r="D96" s="24"/>
      <c r="E96" s="24"/>
      <c r="F96" s="24"/>
      <c r="G96" s="24"/>
      <c r="H96" s="24"/>
      <c r="I96" s="24"/>
      <c r="J96" s="24"/>
      <c r="K96" s="24"/>
      <c r="L96" s="24"/>
      <c r="M96" s="24"/>
      <c r="N96" s="24"/>
      <c r="O96" s="24"/>
      <c r="P96" s="24"/>
      <c r="Q96" s="24"/>
      <c r="R96" s="24"/>
      <c r="S96" s="24"/>
      <c r="T96" s="24"/>
      <c r="U96" s="24"/>
      <c r="V96" s="24"/>
      <c r="W96" s="24"/>
      <c r="X96" s="24"/>
      <c r="Y96" s="24"/>
      <c r="Z96" s="24"/>
      <c r="AA96" s="24"/>
      <c r="AC96" s="25" t="str">
        <f t="shared" si="6"/>
        <v/>
      </c>
    </row>
    <row r="97" spans="1:29" x14ac:dyDescent="0.25">
      <c r="A97" s="23" t="str">
        <f>IF(A96="","",Tabelid!D69)</f>
        <v/>
      </c>
      <c r="B97" s="49" t="str">
        <f>IF(A97="","",SUMIFS(Eksplikatsioon!F:F,Eksplikatsioon!A:A,AC97,Eksplikatsioon!C:C,Tabelid!E69))</f>
        <v/>
      </c>
      <c r="AC97" s="25" t="str">
        <f t="shared" si="6"/>
        <v/>
      </c>
    </row>
    <row r="98" spans="1:29" x14ac:dyDescent="0.25">
      <c r="A98" s="23" t="str">
        <f>IF(A97="","",Tabelid!D70)</f>
        <v/>
      </c>
      <c r="B98" s="49" t="str">
        <f>IF(A98="","",SUMIFS(Eksplikatsioon!F:F,Eksplikatsioon!A:A,AC98,Eksplikatsioon!C:C,Tabelid!E70))</f>
        <v/>
      </c>
      <c r="AC98" s="25" t="str">
        <f t="shared" si="6"/>
        <v/>
      </c>
    </row>
    <row r="99" spans="1:29" x14ac:dyDescent="0.25">
      <c r="A99" s="10" t="str">
        <f>IF(COUNTIF(Tabelid!G:G,TRUE)/10-Tabelid!H71&gt;0,MIN(Tabelid!F:F)+Tabelid!H71&amp;"."&amp;" Korrus","")</f>
        <v/>
      </c>
      <c r="AC99" s="25" t="str">
        <f>IFERROR(IF(FIND(".",A99)=3,LEFT(A99,2),LEFT(A99,1))*1,"")</f>
        <v/>
      </c>
    </row>
    <row r="100" spans="1:29" x14ac:dyDescent="0.25">
      <c r="A100" s="23" t="str">
        <f>IF(A99="","",Tabelid!D72)</f>
        <v/>
      </c>
      <c r="B100" s="49" t="str">
        <f>IF(A100="","",SUMIFS(Eksplikatsioon!F:F,Eksplikatsioon!A:A,AC100,Eksplikatsioon!C:C,Tabelid!E72))</f>
        <v/>
      </c>
      <c r="AC100" s="25" t="str">
        <f>AC99</f>
        <v/>
      </c>
    </row>
    <row r="101" spans="1:29" x14ac:dyDescent="0.25">
      <c r="A101" s="23" t="str">
        <f>IF(A100="","",Tabelid!D73)</f>
        <v/>
      </c>
      <c r="B101" s="49" t="str">
        <f>IF(A101="","",SUMIFS(Eksplikatsioon!F:F,Eksplikatsioon!A:A,AC101,Eksplikatsioon!C:C,Tabelid!E73))</f>
        <v/>
      </c>
      <c r="AC101" s="25" t="str">
        <f t="shared" ref="AC101:AC108" si="7">AC100</f>
        <v/>
      </c>
    </row>
    <row r="102" spans="1:29" x14ac:dyDescent="0.25">
      <c r="A102" s="23" t="str">
        <f>IF(A101="","",Tabelid!D74)</f>
        <v/>
      </c>
      <c r="B102" s="49" t="str">
        <f>IF(A102="","",SUMIFS(Eksplikatsioon!F:F,Eksplikatsioon!A:A,AC102,Eksplikatsioon!C:C,Tabelid!E74))</f>
        <v/>
      </c>
      <c r="AC102" s="25" t="str">
        <f t="shared" si="7"/>
        <v/>
      </c>
    </row>
    <row r="103" spans="1:29" x14ac:dyDescent="0.25">
      <c r="A103" s="23" t="str">
        <f>IF(A102="","",Tabelid!D75)</f>
        <v/>
      </c>
      <c r="B103" s="49" t="str">
        <f>IF(A103="","",SUM(B100:B102)+B108)</f>
        <v/>
      </c>
      <c r="AC103" s="25" t="str">
        <f t="shared" si="7"/>
        <v/>
      </c>
    </row>
    <row r="104" spans="1:29" x14ac:dyDescent="0.25">
      <c r="A104" s="23" t="str">
        <f>IF(A103="","",Tabelid!D76)</f>
        <v/>
      </c>
      <c r="B104" s="49" t="str">
        <f>IF(A104="","",SUMIFS(Eksplikatsioon!G:G,Eksplikatsioon!A:A,AC104))</f>
        <v/>
      </c>
      <c r="AC104" s="25" t="str">
        <f>AC103</f>
        <v/>
      </c>
    </row>
    <row r="105" spans="1:29" x14ac:dyDescent="0.25">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25">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25">
      <c r="A107" s="23" t="str">
        <f>IF(A106="","",Tabelid!D79)</f>
        <v/>
      </c>
      <c r="B107" s="49" t="str">
        <f>IF(A107="","",SUMIFS(Eksplikatsioon!F:F,Eksplikatsioon!A:A,AC107,Eksplikatsioon!C:C,Tabelid!E79))</f>
        <v/>
      </c>
      <c r="AC107" s="25" t="str">
        <f t="shared" si="7"/>
        <v/>
      </c>
    </row>
    <row r="108" spans="1:29" x14ac:dyDescent="0.25">
      <c r="A108" s="23" t="str">
        <f>IF(A107="","",Tabelid!D80)</f>
        <v/>
      </c>
      <c r="B108" s="49" t="str">
        <f>IF(A108="","",SUMIFS(Eksplikatsioon!F:F,Eksplikatsioon!A:A,AC108,Eksplikatsioon!C:C,Tabelid!E80))</f>
        <v/>
      </c>
      <c r="AC108" s="25" t="str">
        <f t="shared" si="7"/>
        <v/>
      </c>
    </row>
    <row r="109" spans="1:29" x14ac:dyDescent="0.25">
      <c r="A109" s="10" t="str">
        <f>IF(COUNTIF(Tabelid!G:G,TRUE)/10-Tabelid!H81&gt;0,MIN(Tabelid!F:F)+Tabelid!H81&amp;"."&amp;" Korrus","")</f>
        <v/>
      </c>
      <c r="AC109" s="25" t="str">
        <f>IFERROR(IF(FIND(".",A109)=3,LEFT(A109,2),LEFT(A109,1))*1,"")</f>
        <v/>
      </c>
    </row>
    <row r="110" spans="1:29" x14ac:dyDescent="0.25">
      <c r="A110" s="23" t="str">
        <f>IF(A109="","",Tabelid!D82)</f>
        <v/>
      </c>
      <c r="B110" s="49" t="str">
        <f>IF(A110="","",SUMIFS(Eksplikatsioon!F:F,Eksplikatsioon!A:A,AC110,Eksplikatsioon!C:C,Tabelid!E82))</f>
        <v/>
      </c>
      <c r="AC110" s="25" t="str">
        <f>AC109</f>
        <v/>
      </c>
    </row>
    <row r="111" spans="1:29" x14ac:dyDescent="0.25">
      <c r="A111" s="23" t="str">
        <f>IF(A110="","",Tabelid!D83)</f>
        <v/>
      </c>
      <c r="B111" s="49" t="str">
        <f>IF(A111="","",SUMIFS(Eksplikatsioon!F:F,Eksplikatsioon!A:A,AC111,Eksplikatsioon!C:C,Tabelid!E83))</f>
        <v/>
      </c>
      <c r="AC111" s="25" t="str">
        <f t="shared" ref="AC111:AC118" si="8">AC110</f>
        <v/>
      </c>
    </row>
    <row r="112" spans="1:29" x14ac:dyDescent="0.25">
      <c r="A112" s="23" t="str">
        <f>IF(A111="","",Tabelid!D84)</f>
        <v/>
      </c>
      <c r="B112" s="49" t="str">
        <f>IF(A112="","",SUMIFS(Eksplikatsioon!F:F,Eksplikatsioon!A:A,AC112,Eksplikatsioon!C:C,Tabelid!E84))</f>
        <v/>
      </c>
      <c r="AC112" s="25" t="str">
        <f t="shared" si="8"/>
        <v/>
      </c>
    </row>
    <row r="113" spans="1:29" x14ac:dyDescent="0.25">
      <c r="A113" s="23" t="str">
        <f>IF(A112="","",Tabelid!D85)</f>
        <v/>
      </c>
      <c r="B113" s="49" t="str">
        <f>IF(A113="","",SUM(B110:B112)+B118)</f>
        <v/>
      </c>
      <c r="AC113" s="25" t="str">
        <f t="shared" si="8"/>
        <v/>
      </c>
    </row>
    <row r="114" spans="1:29" x14ac:dyDescent="0.25">
      <c r="A114" s="23" t="str">
        <f>IF(A113="","",Tabelid!D86)</f>
        <v/>
      </c>
      <c r="B114" s="49" t="str">
        <f>IF(A114="","",SUMIFS(Eksplikatsioon!G:G,Eksplikatsioon!A:A,AC114))</f>
        <v/>
      </c>
      <c r="AC114" s="25" t="str">
        <f>AC113</f>
        <v/>
      </c>
    </row>
    <row r="115" spans="1:29" x14ac:dyDescent="0.25">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25">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25">
      <c r="A117" s="23" t="str">
        <f>IF(A116="","",Tabelid!D89)</f>
        <v/>
      </c>
      <c r="B117" s="49" t="str">
        <f>IF(A117="","",SUMIFS(Eksplikatsioon!F:F,Eksplikatsioon!A:A,AC117,Eksplikatsioon!C:C,Tabelid!E89))</f>
        <v/>
      </c>
      <c r="AC117" s="25" t="str">
        <f t="shared" si="8"/>
        <v/>
      </c>
    </row>
    <row r="118" spans="1:29" x14ac:dyDescent="0.25">
      <c r="A118" s="23" t="str">
        <f>IF(A117="","",Tabelid!D90)</f>
        <v/>
      </c>
      <c r="B118" s="49" t="str">
        <f>IF(A118="","",SUMIFS(Eksplikatsioon!F:F,Eksplikatsioon!A:A,AC118,Eksplikatsioon!C:C,Tabelid!E90))</f>
        <v/>
      </c>
      <c r="AC118" s="25" t="str">
        <f t="shared" si="8"/>
        <v/>
      </c>
    </row>
    <row r="119" spans="1:29" x14ac:dyDescent="0.25">
      <c r="A119" s="10" t="str">
        <f>IF(COUNTIF(Tabelid!G:G,TRUE)/10-Tabelid!H91&gt;0,MIN(Tabelid!F:F)+Tabelid!H91&amp;"."&amp;" Korrus","")</f>
        <v/>
      </c>
      <c r="AC119" s="25" t="str">
        <f>IFERROR(IF(FIND(".",A119)=3,LEFT(A119,2),LEFT(A119,1))*1,"")</f>
        <v/>
      </c>
    </row>
    <row r="120" spans="1:29" x14ac:dyDescent="0.25">
      <c r="A120" s="23" t="str">
        <f>IF(A119="","",Tabelid!D92)</f>
        <v/>
      </c>
      <c r="B120" s="49" t="str">
        <f>IF(A120="","",SUMIFS(Eksplikatsioon!F:F,Eksplikatsioon!A:A,AC120,Eksplikatsioon!C:C,Tabelid!E92))</f>
        <v/>
      </c>
      <c r="AC120" s="25" t="str">
        <f>AC119</f>
        <v/>
      </c>
    </row>
    <row r="121" spans="1:29" x14ac:dyDescent="0.25">
      <c r="A121" s="23" t="str">
        <f>IF(A120="","",Tabelid!D93)</f>
        <v/>
      </c>
      <c r="B121" s="49" t="str">
        <f>IF(A121="","",SUMIFS(Eksplikatsioon!F:F,Eksplikatsioon!A:A,AC121,Eksplikatsioon!C:C,Tabelid!E93))</f>
        <v/>
      </c>
      <c r="AC121" s="25" t="str">
        <f t="shared" ref="AC121:AC128" si="9">AC120</f>
        <v/>
      </c>
    </row>
    <row r="122" spans="1:29" x14ac:dyDescent="0.25">
      <c r="A122" s="23" t="str">
        <f>IF(A121="","",Tabelid!D94)</f>
        <v/>
      </c>
      <c r="B122" s="49" t="str">
        <f>IF(A122="","",SUMIFS(Eksplikatsioon!F:F,Eksplikatsioon!A:A,AC122,Eksplikatsioon!C:C,Tabelid!E94))</f>
        <v/>
      </c>
      <c r="AC122" s="25" t="str">
        <f t="shared" si="9"/>
        <v/>
      </c>
    </row>
    <row r="123" spans="1:29" x14ac:dyDescent="0.25">
      <c r="A123" s="23" t="str">
        <f>IF(A122="","",Tabelid!D95)</f>
        <v/>
      </c>
      <c r="B123" s="49" t="str">
        <f>IF(A123="","",SUM(B120:B122)+B128)</f>
        <v/>
      </c>
      <c r="AC123" s="25" t="str">
        <f t="shared" si="9"/>
        <v/>
      </c>
    </row>
    <row r="124" spans="1:29" x14ac:dyDescent="0.25">
      <c r="A124" s="23" t="str">
        <f>IF(A123="","",Tabelid!D96)</f>
        <v/>
      </c>
      <c r="B124" s="49" t="str">
        <f>IF(A124="","",SUMIFS(Eksplikatsioon!G:G,Eksplikatsioon!A:A,AC124))</f>
        <v/>
      </c>
      <c r="AC124" s="25" t="str">
        <f>AC123</f>
        <v/>
      </c>
    </row>
    <row r="125" spans="1:29" x14ac:dyDescent="0.25">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25">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25">
      <c r="A127" s="23" t="str">
        <f>IF(A126="","",Tabelid!D99)</f>
        <v/>
      </c>
      <c r="B127" s="49" t="str">
        <f>IF(A127="","",SUMIFS(Eksplikatsioon!F:F,Eksplikatsioon!A:A,AC127,Eksplikatsioon!C:C,Tabelid!E99))</f>
        <v/>
      </c>
      <c r="AC127" s="25" t="str">
        <f t="shared" si="9"/>
        <v/>
      </c>
    </row>
    <row r="128" spans="1:29" x14ac:dyDescent="0.25">
      <c r="A128" s="23" t="str">
        <f>IF(A127="","",Tabelid!D100)</f>
        <v/>
      </c>
      <c r="B128" s="49" t="str">
        <f>IF(A128="","",SUMIFS(Eksplikatsioon!F:F,Eksplikatsioon!A:A,AC128,Eksplikatsioon!C:C,Tabelid!E100))</f>
        <v/>
      </c>
      <c r="AC128" s="25" t="str">
        <f t="shared" si="9"/>
        <v/>
      </c>
    </row>
    <row r="129" spans="1:29" x14ac:dyDescent="0.25">
      <c r="A129" s="10" t="str">
        <f>IF(COUNTIF(Tabelid!G:G,TRUE)/10-Tabelid!H101&gt;0,MIN(Tabelid!F:F)+Tabelid!H101&amp;"."&amp;" Korrus","")</f>
        <v/>
      </c>
      <c r="AC129" s="25" t="str">
        <f>IFERROR(IF(FIND(".",A129)=3,LEFT(A129,2),LEFT(A129,1))*1,"")</f>
        <v/>
      </c>
    </row>
    <row r="130" spans="1:29" x14ac:dyDescent="0.25">
      <c r="A130" s="23" t="str">
        <f>IF(A129="","",Tabelid!D102)</f>
        <v/>
      </c>
      <c r="B130" s="49" t="str">
        <f>IF(A130="","",SUMIFS(Eksplikatsioon!F:F,Eksplikatsioon!A:A,AC130,Eksplikatsioon!C:C,Tabelid!E102))</f>
        <v/>
      </c>
      <c r="AC130" s="25" t="str">
        <f>AC129</f>
        <v/>
      </c>
    </row>
    <row r="131" spans="1:29" x14ac:dyDescent="0.25">
      <c r="A131" s="23" t="str">
        <f>IF(A130="","",Tabelid!D103)</f>
        <v/>
      </c>
      <c r="B131" s="49" t="str">
        <f>IF(A131="","",SUMIFS(Eksplikatsioon!F:F,Eksplikatsioon!A:A,AC131,Eksplikatsioon!C:C,Tabelid!E103))</f>
        <v/>
      </c>
      <c r="AC131" s="25" t="str">
        <f t="shared" ref="AC131:AC138" si="10">AC130</f>
        <v/>
      </c>
    </row>
    <row r="132" spans="1:29" x14ac:dyDescent="0.25">
      <c r="A132" s="23" t="str">
        <f>IF(A131="","",Tabelid!D104)</f>
        <v/>
      </c>
      <c r="B132" s="49" t="str">
        <f>IF(A132="","",SUMIFS(Eksplikatsioon!F:F,Eksplikatsioon!A:A,AC132,Eksplikatsioon!C:C,Tabelid!E104))</f>
        <v/>
      </c>
      <c r="AC132" s="25" t="str">
        <f t="shared" si="10"/>
        <v/>
      </c>
    </row>
    <row r="133" spans="1:29" x14ac:dyDescent="0.25">
      <c r="A133" s="23" t="str">
        <f>IF(A132="","",Tabelid!D105)</f>
        <v/>
      </c>
      <c r="B133" s="49" t="str">
        <f>IF(A133="","",SUM(B130:B132)+B138)</f>
        <v/>
      </c>
      <c r="AC133" s="25" t="str">
        <f t="shared" si="10"/>
        <v/>
      </c>
    </row>
    <row r="134" spans="1:29" x14ac:dyDescent="0.25">
      <c r="A134" s="23" t="str">
        <f>IF(A133="","",Tabelid!D106)</f>
        <v/>
      </c>
      <c r="B134" s="49" t="str">
        <f>IF(A134="","",SUMIFS(Eksplikatsioon!G:G,Eksplikatsioon!A:A,AC134))</f>
        <v/>
      </c>
      <c r="AC134" s="25" t="str">
        <f>AC133</f>
        <v/>
      </c>
    </row>
    <row r="135" spans="1:29" x14ac:dyDescent="0.25">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25">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25">
      <c r="A137" s="23" t="str">
        <f>IF(A136="","",Tabelid!D109)</f>
        <v/>
      </c>
      <c r="B137" s="49" t="str">
        <f>IF(A137="","",SUMIFS(Eksplikatsioon!F:F,Eksplikatsioon!A:A,AC137,Eksplikatsioon!C:C,Tabelid!E109))</f>
        <v/>
      </c>
      <c r="AC137" s="25" t="str">
        <f t="shared" si="10"/>
        <v/>
      </c>
    </row>
    <row r="138" spans="1:29" x14ac:dyDescent="0.25">
      <c r="A138" s="23" t="str">
        <f>IF(A137="","",Tabelid!D110)</f>
        <v/>
      </c>
      <c r="B138" s="49" t="str">
        <f>IF(A138="","",SUMIFS(Eksplikatsioon!F:F,Eksplikatsioon!A:A,AC138,Eksplikatsioon!C:C,Tabelid!E110))</f>
        <v/>
      </c>
      <c r="AC138" s="25" t="str">
        <f t="shared" si="10"/>
        <v/>
      </c>
    </row>
    <row r="139" spans="1:29" x14ac:dyDescent="0.25">
      <c r="A139" s="10" t="str">
        <f>IF(COUNTIF(Tabelid!G:G,TRUE)/10-Tabelid!H111&gt;0,MIN(Tabelid!F:F)+Tabelid!H111&amp;"."&amp;" Korrus","")</f>
        <v/>
      </c>
      <c r="AC139" s="25" t="str">
        <f>IFERROR(IF(FIND(".",A139)=3,LEFT(A139,2),LEFT(A139,1))*1,"")</f>
        <v/>
      </c>
    </row>
    <row r="140" spans="1:29" x14ac:dyDescent="0.25">
      <c r="A140" s="23" t="str">
        <f>IF(A139="","",Tabelid!D112)</f>
        <v/>
      </c>
      <c r="B140" s="49" t="str">
        <f>IF(A140="","",SUMIFS(Eksplikatsioon!F:F,Eksplikatsioon!A:A,AC140,Eksplikatsioon!C:C,Tabelid!E112))</f>
        <v/>
      </c>
      <c r="AC140" s="25" t="str">
        <f>AC139</f>
        <v/>
      </c>
    </row>
    <row r="141" spans="1:29" x14ac:dyDescent="0.25">
      <c r="A141" s="23" t="str">
        <f>IF(A140="","",Tabelid!D113)</f>
        <v/>
      </c>
      <c r="B141" s="49" t="str">
        <f>IF(A141="","",SUMIFS(Eksplikatsioon!F:F,Eksplikatsioon!A:A,AC141,Eksplikatsioon!C:C,Tabelid!E113))</f>
        <v/>
      </c>
      <c r="AC141" s="25" t="str">
        <f t="shared" ref="AC141:AC148" si="11">AC140</f>
        <v/>
      </c>
    </row>
    <row r="142" spans="1:29" x14ac:dyDescent="0.25">
      <c r="A142" s="23" t="str">
        <f>IF(A141="","",Tabelid!D114)</f>
        <v/>
      </c>
      <c r="B142" s="49" t="str">
        <f>IF(A142="","",SUMIFS(Eksplikatsioon!F:F,Eksplikatsioon!A:A,AC142,Eksplikatsioon!C:C,Tabelid!E114))</f>
        <v/>
      </c>
      <c r="AC142" s="25" t="str">
        <f t="shared" si="11"/>
        <v/>
      </c>
    </row>
    <row r="143" spans="1:29" x14ac:dyDescent="0.25">
      <c r="A143" s="23" t="str">
        <f>IF(A142="","",Tabelid!D115)</f>
        <v/>
      </c>
      <c r="B143" s="49" t="str">
        <f>IF(A143="","",SUM(B140:B142)+B148)</f>
        <v/>
      </c>
      <c r="AC143" s="25" t="str">
        <f t="shared" si="11"/>
        <v/>
      </c>
    </row>
    <row r="144" spans="1:29" x14ac:dyDescent="0.25">
      <c r="A144" s="23" t="str">
        <f>IF(A143="","",Tabelid!D116)</f>
        <v/>
      </c>
      <c r="B144" s="49" t="str">
        <f>IF(A144="","",SUMIFS(Eksplikatsioon!G:G,Eksplikatsioon!A:A,AC144))</f>
        <v/>
      </c>
      <c r="AC144" s="25" t="str">
        <f>AC143</f>
        <v/>
      </c>
    </row>
    <row r="145" spans="1:29" x14ac:dyDescent="0.25">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25">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25">
      <c r="A147" s="23" t="str">
        <f>IF(A146="","",Tabelid!D119)</f>
        <v/>
      </c>
      <c r="B147" s="49" t="str">
        <f>IF(A147="","",SUMIFS(Eksplikatsioon!F:F,Eksplikatsioon!A:A,AC147,Eksplikatsioon!C:C,Tabelid!E119))</f>
        <v/>
      </c>
      <c r="AC147" s="25" t="str">
        <f t="shared" si="11"/>
        <v/>
      </c>
    </row>
    <row r="148" spans="1:29" x14ac:dyDescent="0.25">
      <c r="A148" s="23" t="str">
        <f>IF(A147="","",Tabelid!D120)</f>
        <v/>
      </c>
      <c r="B148" s="49" t="str">
        <f>IF(A148="","",SUMIFS(Eksplikatsioon!F:F,Eksplikatsioon!A:A,AC148,Eksplikatsioon!C:C,Tabelid!E120))</f>
        <v/>
      </c>
      <c r="AC148" s="25" t="str">
        <f t="shared" si="11"/>
        <v/>
      </c>
    </row>
    <row r="149" spans="1:29" x14ac:dyDescent="0.25">
      <c r="A149" s="10" t="str">
        <f>IF(COUNTIF(Tabelid!G:G,TRUE)/10-Tabelid!H121&gt;0,MIN(Tabelid!F:F)+Tabelid!H121&amp;"."&amp;" Korrus","")</f>
        <v/>
      </c>
      <c r="AC149" s="25" t="str">
        <f>IFERROR(IF(FIND(".",A149)=3,LEFT(A149,2),LEFT(A149,1))*1,"")</f>
        <v/>
      </c>
    </row>
    <row r="150" spans="1:29" x14ac:dyDescent="0.25">
      <c r="A150" s="23" t="str">
        <f>IF(A149="","",Tabelid!D122)</f>
        <v/>
      </c>
      <c r="B150" s="49" t="str">
        <f>IF(A150="","",SUMIFS(Eksplikatsioon!F:F,Eksplikatsioon!A:A,AC150,Eksplikatsioon!C:C,Tabelid!E122))</f>
        <v/>
      </c>
      <c r="AC150" s="25" t="str">
        <f>AC149</f>
        <v/>
      </c>
    </row>
    <row r="151" spans="1:29" x14ac:dyDescent="0.25">
      <c r="A151" s="23" t="str">
        <f>IF(A150="","",Tabelid!D123)</f>
        <v/>
      </c>
      <c r="B151" s="49" t="str">
        <f>IF(A151="","",SUMIFS(Eksplikatsioon!F:F,Eksplikatsioon!A:A,AC151,Eksplikatsioon!C:C,Tabelid!E123))</f>
        <v/>
      </c>
      <c r="AC151" s="25" t="str">
        <f t="shared" ref="AC151:AC158" si="12">AC150</f>
        <v/>
      </c>
    </row>
    <row r="152" spans="1:29" x14ac:dyDescent="0.25">
      <c r="A152" s="23" t="str">
        <f>IF(A151="","",Tabelid!D124)</f>
        <v/>
      </c>
      <c r="B152" s="49" t="str">
        <f>IF(A152="","",SUMIFS(Eksplikatsioon!F:F,Eksplikatsioon!A:A,AC152,Eksplikatsioon!C:C,Tabelid!E124))</f>
        <v/>
      </c>
      <c r="AC152" s="25" t="str">
        <f t="shared" si="12"/>
        <v/>
      </c>
    </row>
    <row r="153" spans="1:29" x14ac:dyDescent="0.25">
      <c r="A153" s="23" t="str">
        <f>IF(A152="","",Tabelid!D125)</f>
        <v/>
      </c>
      <c r="B153" s="49" t="str">
        <f>IF(A153="","",SUM(B150:B152)+B158)</f>
        <v/>
      </c>
      <c r="AC153" s="25" t="str">
        <f t="shared" si="12"/>
        <v/>
      </c>
    </row>
    <row r="154" spans="1:29" x14ac:dyDescent="0.25">
      <c r="A154" s="23" t="str">
        <f>IF(A153="","",Tabelid!D126)</f>
        <v/>
      </c>
      <c r="B154" s="49" t="str">
        <f>IF(A154="","",SUMIFS(Eksplikatsioon!G:G,Eksplikatsioon!A:A,AC154))</f>
        <v/>
      </c>
      <c r="AC154" s="25" t="str">
        <f>AC153</f>
        <v/>
      </c>
    </row>
    <row r="155" spans="1:29" x14ac:dyDescent="0.25">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25">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25">
      <c r="A157" s="23" t="str">
        <f>IF(A156="","",Tabelid!D129)</f>
        <v/>
      </c>
      <c r="B157" s="49" t="str">
        <f>IF(A157="","",SUMIFS(Eksplikatsioon!F:F,Eksplikatsioon!A:A,AC157,Eksplikatsioon!C:C,Tabelid!E129))</f>
        <v/>
      </c>
      <c r="AC157" s="25" t="str">
        <f t="shared" si="12"/>
        <v/>
      </c>
    </row>
    <row r="158" spans="1:29" x14ac:dyDescent="0.25">
      <c r="A158" s="23" t="str">
        <f>IF(A157="","",Tabelid!D130)</f>
        <v/>
      </c>
      <c r="B158" s="49" t="str">
        <f>IF(A158="","",SUMIFS(Eksplikatsioon!F:F,Eksplikatsioon!A:A,AC158,Eksplikatsioon!C:C,Tabelid!E130))</f>
        <v/>
      </c>
      <c r="AC158" s="25" t="str">
        <f t="shared" si="12"/>
        <v/>
      </c>
    </row>
    <row r="159" spans="1:29" x14ac:dyDescent="0.25">
      <c r="A159" s="10" t="str">
        <f>IF(COUNTIF(Tabelid!G:G,TRUE)/10-Tabelid!H131&gt;0,MIN(Tabelid!F:F)+Tabelid!H131&amp;"."&amp;" Korrus","")</f>
        <v/>
      </c>
      <c r="AC159" s="25" t="str">
        <f>IFERROR(IF(FIND(".",A159)=3,LEFT(A159,2),LEFT(A159,1))*1,"")</f>
        <v/>
      </c>
    </row>
    <row r="160" spans="1:29" x14ac:dyDescent="0.25">
      <c r="A160" s="23" t="str">
        <f>IF(A159="","",Tabelid!D132)</f>
        <v/>
      </c>
      <c r="B160" s="49" t="str">
        <f>IF(A160="","",SUMIFS(Eksplikatsioon!F:F,Eksplikatsioon!A:A,AC160,Eksplikatsioon!C:C,Tabelid!E132))</f>
        <v/>
      </c>
      <c r="AC160" s="25" t="str">
        <f>AC159</f>
        <v/>
      </c>
    </row>
    <row r="161" spans="1:29" x14ac:dyDescent="0.25">
      <c r="A161" s="23" t="str">
        <f>IF(A160="","",Tabelid!D133)</f>
        <v/>
      </c>
      <c r="B161" s="49" t="str">
        <f>IF(A161="","",SUMIFS(Eksplikatsioon!F:F,Eksplikatsioon!A:A,AC161,Eksplikatsioon!C:C,Tabelid!E133))</f>
        <v/>
      </c>
      <c r="AC161" s="25" t="str">
        <f t="shared" ref="AC161:AC168" si="13">AC160</f>
        <v/>
      </c>
    </row>
    <row r="162" spans="1:29" x14ac:dyDescent="0.25">
      <c r="A162" s="23" t="str">
        <f>IF(A161="","",Tabelid!D134)</f>
        <v/>
      </c>
      <c r="B162" s="49" t="str">
        <f>IF(A162="","",SUMIFS(Eksplikatsioon!F:F,Eksplikatsioon!A:A,AC162,Eksplikatsioon!C:C,Tabelid!E134))</f>
        <v/>
      </c>
      <c r="AC162" s="25" t="str">
        <f t="shared" si="13"/>
        <v/>
      </c>
    </row>
    <row r="163" spans="1:29" x14ac:dyDescent="0.25">
      <c r="A163" s="23" t="str">
        <f>IF(A162="","",Tabelid!D135)</f>
        <v/>
      </c>
      <c r="B163" s="49" t="str">
        <f>IF(A163="","",SUM(B160:B162)+B168)</f>
        <v/>
      </c>
      <c r="AC163" s="25" t="str">
        <f t="shared" si="13"/>
        <v/>
      </c>
    </row>
    <row r="164" spans="1:29" x14ac:dyDescent="0.25">
      <c r="A164" s="23" t="str">
        <f>IF(A163="","",Tabelid!D136)</f>
        <v/>
      </c>
      <c r="B164" s="49" t="str">
        <f>IF(A164="","",SUMIFS(Eksplikatsioon!G:G,Eksplikatsioon!A:A,AC164))</f>
        <v/>
      </c>
      <c r="AC164" s="25" t="str">
        <f>AC163</f>
        <v/>
      </c>
    </row>
    <row r="165" spans="1:29" x14ac:dyDescent="0.25">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25">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25">
      <c r="A167" s="23" t="str">
        <f>IF(A166="","",Tabelid!D139)</f>
        <v/>
      </c>
      <c r="B167" s="49" t="str">
        <f>IF(A167="","",SUMIFS(Eksplikatsioon!F:F,Eksplikatsioon!A:A,AC167,Eksplikatsioon!C:C,Tabelid!E139))</f>
        <v/>
      </c>
      <c r="AC167" s="25" t="str">
        <f t="shared" si="13"/>
        <v/>
      </c>
    </row>
    <row r="168" spans="1:29" x14ac:dyDescent="0.25">
      <c r="A168" s="23" t="str">
        <f>IF(A167="","",Tabelid!D140)</f>
        <v/>
      </c>
      <c r="B168" s="49" t="str">
        <f>IF(A168="","",SUMIFS(Eksplikatsioon!F:F,Eksplikatsioon!A:A,AC168,Eksplikatsioon!C:C,Tabelid!E140))</f>
        <v/>
      </c>
      <c r="AC168" s="25" t="str">
        <f t="shared" si="13"/>
        <v/>
      </c>
    </row>
    <row r="169" spans="1:29" x14ac:dyDescent="0.25">
      <c r="A169" s="10" t="str">
        <f>IF(COUNTIF(Tabelid!G:G,TRUE)/10-Tabelid!H141&gt;0,MIN(Tabelid!F:F)+Tabelid!H141&amp;"."&amp;" Korrus","")</f>
        <v/>
      </c>
      <c r="AC169" s="25" t="str">
        <f>IFERROR(IF(FIND(".",A169)=3,LEFT(A169,2),LEFT(A169,1))*1,"")</f>
        <v/>
      </c>
    </row>
    <row r="170" spans="1:29" x14ac:dyDescent="0.25">
      <c r="A170" s="23" t="str">
        <f>IF(A169="","",Tabelid!D142)</f>
        <v/>
      </c>
      <c r="B170" s="49" t="str">
        <f>IF(A170="","",SUMIFS(Eksplikatsioon!F:F,Eksplikatsioon!A:A,AC170,Eksplikatsioon!C:C,Tabelid!E142))</f>
        <v/>
      </c>
      <c r="AC170" s="25" t="str">
        <f>AC169</f>
        <v/>
      </c>
    </row>
    <row r="171" spans="1:29" x14ac:dyDescent="0.25">
      <c r="A171" s="23" t="str">
        <f>IF(A170="","",Tabelid!D143)</f>
        <v/>
      </c>
      <c r="B171" s="49" t="str">
        <f>IF(A171="","",SUMIFS(Eksplikatsioon!F:F,Eksplikatsioon!A:A,AC171,Eksplikatsioon!C:C,Tabelid!E143))</f>
        <v/>
      </c>
      <c r="AC171" s="25" t="str">
        <f t="shared" ref="AC171:AC178" si="14">AC170</f>
        <v/>
      </c>
    </row>
    <row r="172" spans="1:29" x14ac:dyDescent="0.25">
      <c r="A172" s="23" t="str">
        <f>IF(A171="","",Tabelid!D144)</f>
        <v/>
      </c>
      <c r="B172" s="49" t="str">
        <f>IF(A172="","",SUMIFS(Eksplikatsioon!F:F,Eksplikatsioon!A:A,AC172,Eksplikatsioon!C:C,Tabelid!E144))</f>
        <v/>
      </c>
      <c r="AC172" s="25" t="str">
        <f t="shared" si="14"/>
        <v/>
      </c>
    </row>
    <row r="173" spans="1:29" x14ac:dyDescent="0.25">
      <c r="A173" s="23" t="str">
        <f>IF(A172="","",Tabelid!D145)</f>
        <v/>
      </c>
      <c r="B173" s="49" t="str">
        <f>IF(A173="","",SUM(B170:B172)+B178)</f>
        <v/>
      </c>
      <c r="AC173" s="25" t="str">
        <f t="shared" si="14"/>
        <v/>
      </c>
    </row>
    <row r="174" spans="1:29" x14ac:dyDescent="0.25">
      <c r="A174" s="23" t="str">
        <f>IF(A173="","",Tabelid!D146)</f>
        <v/>
      </c>
      <c r="B174" s="49" t="str">
        <f>IF(A174="","",SUMIFS(Eksplikatsioon!G:G,Eksplikatsioon!A:A,AC174))</f>
        <v/>
      </c>
      <c r="AC174" s="25" t="str">
        <f>AC173</f>
        <v/>
      </c>
    </row>
    <row r="175" spans="1:29" x14ac:dyDescent="0.25">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25">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25">
      <c r="A177" s="23" t="str">
        <f>IF(A176="","",Tabelid!D149)</f>
        <v/>
      </c>
      <c r="B177" s="49" t="str">
        <f>IF(A177="","",SUMIFS(Eksplikatsioon!F:F,Eksplikatsioon!A:A,AC177,Eksplikatsioon!C:C,Tabelid!E149))</f>
        <v/>
      </c>
      <c r="AC177" s="25" t="str">
        <f t="shared" si="14"/>
        <v/>
      </c>
    </row>
    <row r="178" spans="1:29" x14ac:dyDescent="0.25">
      <c r="A178" s="23" t="str">
        <f>IF(A177="","",Tabelid!D150)</f>
        <v/>
      </c>
      <c r="B178" s="49" t="str">
        <f>IF(A178="","",SUMIFS(Eksplikatsioon!F:F,Eksplikatsioon!A:A,AC178,Eksplikatsioon!C:C,Tabelid!E150))</f>
        <v/>
      </c>
      <c r="AC178" s="25" t="str">
        <f t="shared" si="14"/>
        <v/>
      </c>
    </row>
    <row r="179" spans="1:29" x14ac:dyDescent="0.25">
      <c r="A179" s="10" t="str">
        <f>IF(COUNTIF(Tabelid!G:G,TRUE)/10-Tabelid!H151&gt;0,MIN(Tabelid!F:F)+Tabelid!H151&amp;"."&amp;" Korrus","")</f>
        <v/>
      </c>
      <c r="AC179" s="25" t="str">
        <f>IFERROR(IF(FIND(".",A179)=3,LEFT(A179,2),LEFT(A179,1))*1,"")</f>
        <v/>
      </c>
    </row>
    <row r="180" spans="1:29" x14ac:dyDescent="0.25">
      <c r="A180" s="23" t="str">
        <f>IF(A179="","",Tabelid!D152)</f>
        <v/>
      </c>
      <c r="B180" s="49" t="str">
        <f>IF(A180="","",SUMIFS(Eksplikatsioon!F:F,Eksplikatsioon!A:A,AC180,Eksplikatsioon!C:C,Tabelid!E152))</f>
        <v/>
      </c>
      <c r="AC180" s="25" t="str">
        <f>AC179</f>
        <v/>
      </c>
    </row>
    <row r="181" spans="1:29" x14ac:dyDescent="0.25">
      <c r="A181" s="23" t="str">
        <f>IF(A180="","",Tabelid!D153)</f>
        <v/>
      </c>
      <c r="B181" s="49" t="str">
        <f>IF(A181="","",SUMIFS(Eksplikatsioon!F:F,Eksplikatsioon!A:A,AC181,Eksplikatsioon!C:C,Tabelid!E153))</f>
        <v/>
      </c>
      <c r="AC181" s="25" t="str">
        <f t="shared" ref="AC181:AC188" si="15">AC180</f>
        <v/>
      </c>
    </row>
    <row r="182" spans="1:29" x14ac:dyDescent="0.25">
      <c r="A182" s="23" t="str">
        <f>IF(A181="","",Tabelid!D154)</f>
        <v/>
      </c>
      <c r="B182" s="49" t="str">
        <f>IF(A182="","",SUMIFS(Eksplikatsioon!F:F,Eksplikatsioon!A:A,AC182,Eksplikatsioon!C:C,Tabelid!E154))</f>
        <v/>
      </c>
      <c r="AC182" s="25" t="str">
        <f t="shared" si="15"/>
        <v/>
      </c>
    </row>
    <row r="183" spans="1:29" x14ac:dyDescent="0.25">
      <c r="A183" s="23" t="str">
        <f>IF(A182="","",Tabelid!D155)</f>
        <v/>
      </c>
      <c r="B183" s="49" t="str">
        <f>IF(A183="","",SUM(B180:B182)+B188)</f>
        <v/>
      </c>
      <c r="AC183" s="25" t="str">
        <f t="shared" si="15"/>
        <v/>
      </c>
    </row>
    <row r="184" spans="1:29" x14ac:dyDescent="0.25">
      <c r="A184" s="23" t="str">
        <f>IF(A183="","",Tabelid!D156)</f>
        <v/>
      </c>
      <c r="B184" s="49" t="str">
        <f>IF(A184="","",SUMIFS(Eksplikatsioon!G:G,Eksplikatsioon!A:A,AC184))</f>
        <v/>
      </c>
      <c r="AC184" s="25" t="str">
        <f>AC183</f>
        <v/>
      </c>
    </row>
    <row r="185" spans="1:29" x14ac:dyDescent="0.25">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25">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25">
      <c r="A187" s="23" t="str">
        <f>IF(A186="","",Tabelid!D159)</f>
        <v/>
      </c>
      <c r="B187" s="49" t="str">
        <f>IF(A187="","",SUMIFS(Eksplikatsioon!F:F,Eksplikatsioon!A:A,AC187,Eksplikatsioon!C:C,Tabelid!E159))</f>
        <v/>
      </c>
      <c r="AC187" s="25" t="str">
        <f t="shared" si="15"/>
        <v/>
      </c>
    </row>
    <row r="188" spans="1:29" x14ac:dyDescent="0.25">
      <c r="A188" s="23" t="str">
        <f>IF(A187="","",Tabelid!D160)</f>
        <v/>
      </c>
      <c r="B188" s="49" t="str">
        <f>IF(A188="","",SUMIFS(Eksplikatsioon!F:F,Eksplikatsioon!A:A,AC188,Eksplikatsioon!C:C,Tabelid!E160))</f>
        <v/>
      </c>
      <c r="AC188" s="25" t="str">
        <f t="shared" si="15"/>
        <v/>
      </c>
    </row>
    <row r="189" spans="1:29" x14ac:dyDescent="0.25">
      <c r="A189" s="10" t="str">
        <f>IF(COUNTIF(Tabelid!G:G,TRUE)/10-Tabelid!H161&gt;0,MIN(Tabelid!F:F)+Tabelid!H161&amp;"."&amp;" Korrus","")</f>
        <v/>
      </c>
      <c r="AC189" s="25" t="str">
        <f>IFERROR(IF(FIND(".",A189)=3,LEFT(A189,2),LEFT(A189,1))*1,"")</f>
        <v/>
      </c>
    </row>
    <row r="190" spans="1:29" x14ac:dyDescent="0.25">
      <c r="A190" s="23" t="str">
        <f>IF(A189="","",Tabelid!D162)</f>
        <v/>
      </c>
      <c r="B190" s="49" t="str">
        <f>IF(A190="","",SUMIFS(Eksplikatsioon!F:F,Eksplikatsioon!A:A,AC190,Eksplikatsioon!C:C,Tabelid!E162))</f>
        <v/>
      </c>
      <c r="AC190" s="25" t="str">
        <f>AC189</f>
        <v/>
      </c>
    </row>
    <row r="191" spans="1:29" x14ac:dyDescent="0.25">
      <c r="A191" s="23" t="str">
        <f>IF(A190="","",Tabelid!D163)</f>
        <v/>
      </c>
      <c r="B191" s="49" t="str">
        <f>IF(A191="","",SUMIFS(Eksplikatsioon!F:F,Eksplikatsioon!A:A,AC191,Eksplikatsioon!C:C,Tabelid!E163))</f>
        <v/>
      </c>
      <c r="AC191" s="25" t="str">
        <f t="shared" ref="AC191:AC198" si="16">AC190</f>
        <v/>
      </c>
    </row>
    <row r="192" spans="1:29" x14ac:dyDescent="0.25">
      <c r="A192" s="23" t="str">
        <f>IF(A191="","",Tabelid!D164)</f>
        <v/>
      </c>
      <c r="B192" s="49" t="str">
        <f>IF(A192="","",SUMIFS(Eksplikatsioon!F:F,Eksplikatsioon!A:A,AC192,Eksplikatsioon!C:C,Tabelid!E164))</f>
        <v/>
      </c>
      <c r="AC192" s="25" t="str">
        <f t="shared" si="16"/>
        <v/>
      </c>
    </row>
    <row r="193" spans="1:29" x14ac:dyDescent="0.25">
      <c r="A193" s="23" t="str">
        <f>IF(A192="","",Tabelid!D165)</f>
        <v/>
      </c>
      <c r="B193" s="49" t="str">
        <f>IF(A193="","",SUM(B190:B192)+B198)</f>
        <v/>
      </c>
      <c r="AC193" s="25" t="str">
        <f t="shared" si="16"/>
        <v/>
      </c>
    </row>
    <row r="194" spans="1:29" x14ac:dyDescent="0.25">
      <c r="A194" s="23" t="str">
        <f>IF(A193="","",Tabelid!D166)</f>
        <v/>
      </c>
      <c r="B194" s="49" t="str">
        <f>IF(A194="","",SUMIFS(Eksplikatsioon!G:G,Eksplikatsioon!A:A,AC194))</f>
        <v/>
      </c>
      <c r="AC194" s="25" t="str">
        <f>AC193</f>
        <v/>
      </c>
    </row>
    <row r="195" spans="1:29" x14ac:dyDescent="0.25">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25">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25">
      <c r="A197" s="23" t="str">
        <f>IF(A196="","",Tabelid!D169)</f>
        <v/>
      </c>
      <c r="B197" s="49" t="str">
        <f>IF(A197="","",SUMIFS(Eksplikatsioon!F:F,Eksplikatsioon!A:A,AC197,Eksplikatsioon!C:C,Tabelid!E169))</f>
        <v/>
      </c>
      <c r="AC197" s="25" t="str">
        <f t="shared" si="16"/>
        <v/>
      </c>
    </row>
    <row r="198" spans="1:29" x14ac:dyDescent="0.25">
      <c r="A198" s="23" t="str">
        <f>IF(A197="","",Tabelid!D170)</f>
        <v/>
      </c>
      <c r="B198" s="49" t="str">
        <f>IF(A198="","",SUMIFS(Eksplikatsioon!F:F,Eksplikatsioon!A:A,AC198,Eksplikatsioon!C:C,Tabelid!E170))</f>
        <v/>
      </c>
      <c r="AC198" s="25" t="str">
        <f t="shared" si="16"/>
        <v/>
      </c>
    </row>
    <row r="199" spans="1:29" x14ac:dyDescent="0.25">
      <c r="A199" s="10" t="str">
        <f>IF(COUNTIF(Tabelid!G:G,TRUE)/10-Tabelid!H171&gt;0,MIN(Tabelid!F:F)+Tabelid!H171&amp;"."&amp;" Korrus","")</f>
        <v/>
      </c>
      <c r="AC199" s="25" t="str">
        <f>IFERROR(IF(FIND(".",A199)=3,LEFT(A199,2),LEFT(A199,1))*1,"")</f>
        <v/>
      </c>
    </row>
    <row r="200" spans="1:29" x14ac:dyDescent="0.25">
      <c r="A200" s="23" t="str">
        <f>IF(A199="","",Tabelid!D172)</f>
        <v/>
      </c>
      <c r="B200" s="49" t="str">
        <f>IF(A200="","",SUMIFS(Eksplikatsioon!F:F,Eksplikatsioon!A:A,AC200,Eksplikatsioon!C:C,Tabelid!E172))</f>
        <v/>
      </c>
      <c r="AC200" s="25" t="str">
        <f>AC199</f>
        <v/>
      </c>
    </row>
    <row r="201" spans="1:29" x14ac:dyDescent="0.25">
      <c r="A201" s="23" t="str">
        <f>IF(A200="","",Tabelid!D173)</f>
        <v/>
      </c>
      <c r="B201" s="49" t="str">
        <f>IF(A201="","",SUMIFS(Eksplikatsioon!F:F,Eksplikatsioon!A:A,AC201,Eksplikatsioon!C:C,Tabelid!E173))</f>
        <v/>
      </c>
      <c r="AC201" s="25" t="str">
        <f t="shared" ref="AC201:AC208" si="17">AC200</f>
        <v/>
      </c>
    </row>
    <row r="202" spans="1:29" x14ac:dyDescent="0.25">
      <c r="A202" s="23" t="str">
        <f>IF(A201="","",Tabelid!D174)</f>
        <v/>
      </c>
      <c r="B202" s="49" t="str">
        <f>IF(A202="","",SUMIFS(Eksplikatsioon!F:F,Eksplikatsioon!A:A,AC202,Eksplikatsioon!C:C,Tabelid!E174))</f>
        <v/>
      </c>
      <c r="AC202" s="25" t="str">
        <f t="shared" si="17"/>
        <v/>
      </c>
    </row>
    <row r="203" spans="1:29" x14ac:dyDescent="0.25">
      <c r="A203" s="23" t="str">
        <f>IF(A202="","",Tabelid!D175)</f>
        <v/>
      </c>
      <c r="B203" s="49" t="str">
        <f>IF(A203="","",SUM(B200:B202)+B208)</f>
        <v/>
      </c>
      <c r="AC203" s="25" t="str">
        <f t="shared" si="17"/>
        <v/>
      </c>
    </row>
    <row r="204" spans="1:29" x14ac:dyDescent="0.25">
      <c r="A204" s="23" t="str">
        <f>IF(A203="","",Tabelid!D176)</f>
        <v/>
      </c>
      <c r="B204" s="49" t="str">
        <f>IF(A204="","",SUMIFS(Eksplikatsioon!G:G,Eksplikatsioon!A:A,AC204))</f>
        <v/>
      </c>
      <c r="AC204" s="25" t="str">
        <f>AC203</f>
        <v/>
      </c>
    </row>
    <row r="205" spans="1:29" x14ac:dyDescent="0.25">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25">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25">
      <c r="A207" s="23" t="str">
        <f>IF(A206="","",Tabelid!D179)</f>
        <v/>
      </c>
      <c r="B207" s="49" t="str">
        <f>IF(A207="","",SUMIFS(Eksplikatsioon!F:F,Eksplikatsioon!A:A,AC207,Eksplikatsioon!C:C,Tabelid!E179))</f>
        <v/>
      </c>
      <c r="AC207" s="25" t="str">
        <f t="shared" si="17"/>
        <v/>
      </c>
    </row>
    <row r="208" spans="1:29" x14ac:dyDescent="0.25">
      <c r="A208" s="23" t="str">
        <f>IF(A207="","",Tabelid!D180)</f>
        <v/>
      </c>
      <c r="B208" s="49" t="str">
        <f>IF(A208="","",SUMIFS(Eksplikatsioon!F:F,Eksplikatsioon!A:A,AC208,Eksplikatsioon!C:C,Tabelid!E180))</f>
        <v/>
      </c>
      <c r="AC208" s="25" t="str">
        <f t="shared" si="17"/>
        <v/>
      </c>
    </row>
    <row r="209" spans="1:29" x14ac:dyDescent="0.25">
      <c r="A209" s="10" t="str">
        <f>IF(COUNTIF(Tabelid!G:G,TRUE)/10-Tabelid!H181&gt;0,MIN(Tabelid!F:F)+Tabelid!H181&amp;"."&amp;" Korrus","")</f>
        <v/>
      </c>
      <c r="AC209" s="25" t="str">
        <f>IFERROR(IF(FIND(".",A209)=3,LEFT(A209,2),LEFT(A209,1))*1,"")</f>
        <v/>
      </c>
    </row>
    <row r="210" spans="1:29" x14ac:dyDescent="0.25">
      <c r="A210" s="23" t="str">
        <f>IF(A209="","",Tabelid!D182)</f>
        <v/>
      </c>
      <c r="B210" s="49" t="str">
        <f>IF(A210="","",SUMIFS(Eksplikatsioon!F:F,Eksplikatsioon!A:A,AC210,Eksplikatsioon!C:C,Tabelid!E182))</f>
        <v/>
      </c>
      <c r="AC210" s="25" t="str">
        <f>AC209</f>
        <v/>
      </c>
    </row>
    <row r="211" spans="1:29" x14ac:dyDescent="0.25">
      <c r="A211" s="23" t="str">
        <f>IF(A210="","",Tabelid!D183)</f>
        <v/>
      </c>
      <c r="B211" s="49" t="str">
        <f>IF(A211="","",SUMIFS(Eksplikatsioon!F:F,Eksplikatsioon!A:A,AC211,Eksplikatsioon!C:C,Tabelid!E183))</f>
        <v/>
      </c>
      <c r="AC211" s="25" t="str">
        <f t="shared" ref="AC211:AC218" si="18">AC210</f>
        <v/>
      </c>
    </row>
    <row r="212" spans="1:29" x14ac:dyDescent="0.25">
      <c r="A212" s="23" t="str">
        <f>IF(A211="","",Tabelid!D184)</f>
        <v/>
      </c>
      <c r="B212" s="49" t="str">
        <f>IF(A212="","",SUMIFS(Eksplikatsioon!F:F,Eksplikatsioon!A:A,AC212,Eksplikatsioon!C:C,Tabelid!E184))</f>
        <v/>
      </c>
      <c r="AC212" s="25" t="str">
        <f t="shared" si="18"/>
        <v/>
      </c>
    </row>
    <row r="213" spans="1:29" x14ac:dyDescent="0.25">
      <c r="A213" s="23" t="str">
        <f>IF(A212="","",Tabelid!D185)</f>
        <v/>
      </c>
      <c r="B213" s="49" t="str">
        <f>IF(A213="","",SUM(B210:B212)+B218)</f>
        <v/>
      </c>
      <c r="AC213" s="25" t="str">
        <f t="shared" si="18"/>
        <v/>
      </c>
    </row>
    <row r="214" spans="1:29" x14ac:dyDescent="0.25">
      <c r="A214" s="23" t="str">
        <f>IF(A213="","",Tabelid!D186)</f>
        <v/>
      </c>
      <c r="B214" s="49" t="str">
        <f>IF(A214="","",SUMIFS(Eksplikatsioon!G:G,Eksplikatsioon!A:A,AC214))</f>
        <v/>
      </c>
      <c r="AC214" s="25" t="str">
        <f>AC213</f>
        <v/>
      </c>
    </row>
    <row r="215" spans="1:29" x14ac:dyDescent="0.25">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25">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25">
      <c r="A217" s="23" t="str">
        <f>IF(A216="","",Tabelid!D189)</f>
        <v/>
      </c>
      <c r="B217" s="49" t="str">
        <f>IF(A217="","",SUMIFS(Eksplikatsioon!F:F,Eksplikatsioon!A:A,AC217,Eksplikatsioon!C:C,Tabelid!E189))</f>
        <v/>
      </c>
      <c r="AC217" s="25" t="str">
        <f t="shared" si="18"/>
        <v/>
      </c>
    </row>
    <row r="218" spans="1:29" x14ac:dyDescent="0.25">
      <c r="A218" s="23" t="str">
        <f>IF(A217="","",Tabelid!D190)</f>
        <v/>
      </c>
      <c r="B218" s="49" t="str">
        <f>IF(A218="","",SUMIFS(Eksplikatsioon!F:F,Eksplikatsioon!A:A,AC218,Eksplikatsioon!C:C,Tabelid!E190))</f>
        <v/>
      </c>
      <c r="AC218" s="25" t="str">
        <f t="shared" si="18"/>
        <v/>
      </c>
    </row>
    <row r="219" spans="1:29" x14ac:dyDescent="0.25">
      <c r="A219" s="10" t="str">
        <f>IF(COUNTIF(Tabelid!G:G,TRUE)/10-Tabelid!H191&gt;0,MIN(Tabelid!F:F)+Tabelid!H191&amp;"."&amp;" Korrus","")</f>
        <v/>
      </c>
      <c r="AC219" s="25" t="str">
        <f>IFERROR(IF(FIND(".",A219)=3,LEFT(A219,2),LEFT(A219,1))*1,"")</f>
        <v/>
      </c>
    </row>
    <row r="220" spans="1:29" x14ac:dyDescent="0.25">
      <c r="A220" s="23" t="str">
        <f>IF(A219="","",Tabelid!D192)</f>
        <v/>
      </c>
      <c r="B220" s="49" t="str">
        <f>IF(A220="","",SUMIFS(Eksplikatsioon!F:F,Eksplikatsioon!A:A,AC220,Eksplikatsioon!C:C,Tabelid!E192))</f>
        <v/>
      </c>
      <c r="AC220" s="25" t="str">
        <f>AC219</f>
        <v/>
      </c>
    </row>
    <row r="221" spans="1:29" x14ac:dyDescent="0.25">
      <c r="A221" s="23" t="str">
        <f>IF(A220="","",Tabelid!D193)</f>
        <v/>
      </c>
      <c r="B221" s="49" t="str">
        <f>IF(A221="","",SUMIFS(Eksplikatsioon!F:F,Eksplikatsioon!A:A,AC221,Eksplikatsioon!C:C,Tabelid!E193))</f>
        <v/>
      </c>
      <c r="AC221" s="25" t="str">
        <f t="shared" ref="AC221:AC228" si="19">AC220</f>
        <v/>
      </c>
    </row>
    <row r="222" spans="1:29" x14ac:dyDescent="0.25">
      <c r="A222" s="23" t="str">
        <f>IF(A221="","",Tabelid!D194)</f>
        <v/>
      </c>
      <c r="B222" s="49" t="str">
        <f>IF(A222="","",SUMIFS(Eksplikatsioon!F:F,Eksplikatsioon!A:A,AC222,Eksplikatsioon!C:C,Tabelid!E194))</f>
        <v/>
      </c>
      <c r="AC222" s="25" t="str">
        <f t="shared" si="19"/>
        <v/>
      </c>
    </row>
    <row r="223" spans="1:29" x14ac:dyDescent="0.25">
      <c r="A223" s="23" t="str">
        <f>IF(A222="","",Tabelid!D195)</f>
        <v/>
      </c>
      <c r="B223" s="49" t="str">
        <f>IF(A223="","",SUM(B220:B222)+B228)</f>
        <v/>
      </c>
      <c r="AC223" s="25" t="str">
        <f t="shared" si="19"/>
        <v/>
      </c>
    </row>
    <row r="224" spans="1:29" x14ac:dyDescent="0.25">
      <c r="A224" s="23" t="str">
        <f>IF(A223="","",Tabelid!D196)</f>
        <v/>
      </c>
      <c r="B224" s="49" t="str">
        <f>IF(A224="","",SUMIFS(Eksplikatsioon!G:G,Eksplikatsioon!A:A,AC224))</f>
        <v/>
      </c>
      <c r="AC224" s="25" t="str">
        <f>AC223</f>
        <v/>
      </c>
    </row>
    <row r="225" spans="1:29" x14ac:dyDescent="0.25">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25">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25">
      <c r="A227" s="23" t="str">
        <f>IF(A226="","",Tabelid!D199)</f>
        <v/>
      </c>
      <c r="B227" s="49" t="str">
        <f>IF(A227="","",SUMIFS(Eksplikatsioon!F:F,Eksplikatsioon!A:A,AC227,Eksplikatsioon!C:C,Tabelid!E199))</f>
        <v/>
      </c>
      <c r="AC227" s="25" t="str">
        <f t="shared" si="19"/>
        <v/>
      </c>
    </row>
    <row r="228" spans="1:29" x14ac:dyDescent="0.25">
      <c r="A228" s="23" t="str">
        <f>IF(A227="","",Tabelid!D200)</f>
        <v/>
      </c>
      <c r="B228" s="49" t="str">
        <f>IF(A228="","",SUMIFS(Eksplikatsioon!F:F,Eksplikatsioon!A:A,AC228,Eksplikatsioon!C:C,Tabelid!E200))</f>
        <v/>
      </c>
      <c r="AC228" s="25" t="str">
        <f t="shared" si="19"/>
        <v/>
      </c>
    </row>
    <row r="229" spans="1:29" x14ac:dyDescent="0.25">
      <c r="A229" s="10" t="str">
        <f>IF(COUNTIF(Tabelid!G:G,TRUE)/10-Tabelid!H201&gt;0,MIN(Tabelid!F:F)+Tabelid!H201&amp;"."&amp;" Korrus","")</f>
        <v/>
      </c>
      <c r="AC229" s="25" t="str">
        <f>IFERROR(IF(FIND(".",A229)=3,LEFT(A229,2),LEFT(A229,1))*1,"")</f>
        <v/>
      </c>
    </row>
    <row r="230" spans="1:29" x14ac:dyDescent="0.25">
      <c r="A230" s="23" t="str">
        <f>IF(A229="","",Tabelid!D202)</f>
        <v/>
      </c>
      <c r="B230" s="49" t="str">
        <f>IF(A230="","",SUMIFS(Eksplikatsioon!F:F,Eksplikatsioon!A:A,AC230,Eksplikatsioon!C:C,Tabelid!E202))</f>
        <v/>
      </c>
      <c r="AC230" s="25" t="str">
        <f>AC229</f>
        <v/>
      </c>
    </row>
    <row r="231" spans="1:29" x14ac:dyDescent="0.25">
      <c r="A231" s="23" t="str">
        <f>IF(A230="","",Tabelid!D203)</f>
        <v/>
      </c>
      <c r="B231" s="49" t="str">
        <f>IF(A231="","",SUMIFS(Eksplikatsioon!F:F,Eksplikatsioon!A:A,AC231,Eksplikatsioon!C:C,Tabelid!E203))</f>
        <v/>
      </c>
      <c r="AC231" s="25" t="str">
        <f t="shared" ref="AC231:AC238" si="20">AC230</f>
        <v/>
      </c>
    </row>
    <row r="232" spans="1:29" x14ac:dyDescent="0.25">
      <c r="A232" s="23" t="str">
        <f>IF(A231="","",Tabelid!D204)</f>
        <v/>
      </c>
      <c r="B232" s="49" t="str">
        <f>IF(A232="","",SUMIFS(Eksplikatsioon!F:F,Eksplikatsioon!A:A,AC232,Eksplikatsioon!C:C,Tabelid!E204))</f>
        <v/>
      </c>
      <c r="AC232" s="25" t="str">
        <f t="shared" si="20"/>
        <v/>
      </c>
    </row>
    <row r="233" spans="1:29" x14ac:dyDescent="0.25">
      <c r="A233" s="23" t="str">
        <f>IF(A232="","",Tabelid!D205)</f>
        <v/>
      </c>
      <c r="B233" s="49" t="str">
        <f>IF(A233="","",SUM(B230:B232)+B238)</f>
        <v/>
      </c>
      <c r="AC233" s="25" t="str">
        <f t="shared" si="20"/>
        <v/>
      </c>
    </row>
    <row r="234" spans="1:29" x14ac:dyDescent="0.25">
      <c r="A234" s="23" t="str">
        <f>IF(A233="","",Tabelid!D206)</f>
        <v/>
      </c>
      <c r="B234" s="49" t="str">
        <f>IF(A234="","",SUMIFS(Eksplikatsioon!G:G,Eksplikatsioon!A:A,AC234))</f>
        <v/>
      </c>
      <c r="AC234" s="25" t="str">
        <f>AC233</f>
        <v/>
      </c>
    </row>
    <row r="235" spans="1:29" x14ac:dyDescent="0.25">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25">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25">
      <c r="A237" s="23" t="str">
        <f>IF(A236="","",Tabelid!D209)</f>
        <v/>
      </c>
      <c r="B237" s="49" t="str">
        <f>IF(A237="","",SUMIFS(Eksplikatsioon!F:F,Eksplikatsioon!A:A,AC237,Eksplikatsioon!C:C,Tabelid!E209))</f>
        <v/>
      </c>
      <c r="AC237" s="25" t="str">
        <f t="shared" si="20"/>
        <v/>
      </c>
    </row>
    <row r="238" spans="1:29" x14ac:dyDescent="0.25">
      <c r="A238" s="23" t="str">
        <f>IF(A237="","",Tabelid!D210)</f>
        <v/>
      </c>
      <c r="B238" s="49" t="str">
        <f>IF(A238="","",SUMIFS(Eksplikatsioon!F:F,Eksplikatsioon!A:A,AC238,Eksplikatsioon!C:C,Tabelid!E210))</f>
        <v/>
      </c>
      <c r="AC238" s="25" t="str">
        <f t="shared" si="20"/>
        <v/>
      </c>
    </row>
    <row r="239" spans="1:29" x14ac:dyDescent="0.25">
      <c r="A239" s="10" t="str">
        <f>IF(COUNTIF(Tabelid!G:G,TRUE)/10-Tabelid!H211&gt;0,MIN(Tabelid!F:F)+Tabelid!H211&amp;"."&amp;" Korrus","")</f>
        <v/>
      </c>
      <c r="AC239" s="25" t="str">
        <f>IFERROR(IF(FIND(".",A239)=3,LEFT(A239,2),LEFT(A239,1))*1,"")</f>
        <v/>
      </c>
    </row>
    <row r="240" spans="1:29" x14ac:dyDescent="0.25">
      <c r="A240" s="23" t="str">
        <f>IF(A239="","",Tabelid!D212)</f>
        <v/>
      </c>
      <c r="B240" s="49" t="str">
        <f>IF(A240="","",SUMIFS(Eksplikatsioon!F:F,Eksplikatsioon!A:A,AC240,Eksplikatsioon!C:C,Tabelid!E212))</f>
        <v/>
      </c>
      <c r="AC240" s="25" t="str">
        <f>AC239</f>
        <v/>
      </c>
    </row>
    <row r="241" spans="1:29" x14ac:dyDescent="0.25">
      <c r="A241" s="23" t="str">
        <f>IF(A240="","",Tabelid!D213)</f>
        <v/>
      </c>
      <c r="B241" s="49" t="str">
        <f>IF(A241="","",SUMIFS(Eksplikatsioon!F:F,Eksplikatsioon!A:A,AC241,Eksplikatsioon!C:C,Tabelid!E213))</f>
        <v/>
      </c>
      <c r="AC241" s="25" t="str">
        <f t="shared" ref="AC241:AC248" si="21">AC240</f>
        <v/>
      </c>
    </row>
    <row r="242" spans="1:29" x14ac:dyDescent="0.25">
      <c r="A242" s="23" t="str">
        <f>IF(A241="","",Tabelid!D214)</f>
        <v/>
      </c>
      <c r="B242" s="49" t="str">
        <f>IF(A242="","",SUMIFS(Eksplikatsioon!F:F,Eksplikatsioon!A:A,AC242,Eksplikatsioon!C:C,Tabelid!E214))</f>
        <v/>
      </c>
      <c r="AC242" s="25" t="str">
        <f t="shared" si="21"/>
        <v/>
      </c>
    </row>
    <row r="243" spans="1:29" x14ac:dyDescent="0.25">
      <c r="A243" s="23" t="str">
        <f>IF(A242="","",Tabelid!D215)</f>
        <v/>
      </c>
      <c r="B243" s="49" t="str">
        <f>IF(A243="","",SUM(B240:B242)+B248)</f>
        <v/>
      </c>
      <c r="AC243" s="25" t="str">
        <f t="shared" si="21"/>
        <v/>
      </c>
    </row>
    <row r="244" spans="1:29" x14ac:dyDescent="0.25">
      <c r="A244" s="23" t="str">
        <f>IF(A243="","",Tabelid!D216)</f>
        <v/>
      </c>
      <c r="B244" s="49" t="str">
        <f>IF(A244="","",SUMIFS(Eksplikatsioon!G:G,Eksplikatsioon!A:A,AC244))</f>
        <v/>
      </c>
      <c r="AC244" s="25" t="str">
        <f>AC243</f>
        <v/>
      </c>
    </row>
    <row r="245" spans="1:29" x14ac:dyDescent="0.25">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25">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25">
      <c r="A247" s="23" t="str">
        <f>IF(A246="","",Tabelid!D219)</f>
        <v/>
      </c>
      <c r="B247" s="49" t="str">
        <f>IF(A247="","",SUMIFS(Eksplikatsioon!F:F,Eksplikatsioon!A:A,AC247,Eksplikatsioon!C:C,Tabelid!E219))</f>
        <v/>
      </c>
      <c r="AC247" s="25" t="str">
        <f t="shared" si="21"/>
        <v/>
      </c>
    </row>
    <row r="248" spans="1:29" x14ac:dyDescent="0.25">
      <c r="A248" s="23" t="str">
        <f>IF(A247="","",Tabelid!D220)</f>
        <v/>
      </c>
      <c r="B248" s="49" t="str">
        <f>IF(A248="","",SUMIFS(Eksplikatsioon!F:F,Eksplikatsioon!A:A,AC248,Eksplikatsioon!C:C,Tabelid!E220))</f>
        <v/>
      </c>
      <c r="AC248" s="25" t="str">
        <f t="shared" si="21"/>
        <v/>
      </c>
    </row>
    <row r="249" spans="1:29" x14ac:dyDescent="0.25">
      <c r="A249" s="10" t="str">
        <f>IF(COUNTIF(Tabelid!G:G,TRUE)/10-Tabelid!H221&gt;0,MIN(Tabelid!F:F)+Tabelid!H221&amp;"."&amp;" Korrus","")</f>
        <v/>
      </c>
      <c r="AC249" s="25" t="str">
        <f>IFERROR(IF(FIND(".",A249)=3,LEFT(A249,2),LEFT(A249,1))*1,"")</f>
        <v/>
      </c>
    </row>
    <row r="250" spans="1:29" x14ac:dyDescent="0.25">
      <c r="A250" s="23" t="str">
        <f>IF(A249="","",Tabelid!D222)</f>
        <v/>
      </c>
      <c r="B250" s="49" t="str">
        <f>IF(A250="","",SUMIFS(Eksplikatsioon!F:F,Eksplikatsioon!A:A,AC250,Eksplikatsioon!C:C,Tabelid!E222))</f>
        <v/>
      </c>
      <c r="AC250" s="25" t="str">
        <f>AC249</f>
        <v/>
      </c>
    </row>
    <row r="251" spans="1:29" x14ac:dyDescent="0.25">
      <c r="A251" s="23" t="str">
        <f>IF(A250="","",Tabelid!D223)</f>
        <v/>
      </c>
      <c r="B251" s="49" t="str">
        <f>IF(A251="","",SUMIFS(Eksplikatsioon!F:F,Eksplikatsioon!A:A,AC251,Eksplikatsioon!C:C,Tabelid!E223))</f>
        <v/>
      </c>
      <c r="AC251" s="25" t="str">
        <f t="shared" ref="AC251:AC258" si="22">AC250</f>
        <v/>
      </c>
    </row>
    <row r="252" spans="1:29" x14ac:dyDescent="0.25">
      <c r="A252" s="23" t="str">
        <f>IF(A251="","",Tabelid!D224)</f>
        <v/>
      </c>
      <c r="B252" s="49" t="str">
        <f>IF(A252="","",SUMIFS(Eksplikatsioon!F:F,Eksplikatsioon!A:A,AC252,Eksplikatsioon!C:C,Tabelid!E224))</f>
        <v/>
      </c>
      <c r="AC252" s="25" t="str">
        <f t="shared" si="22"/>
        <v/>
      </c>
    </row>
    <row r="253" spans="1:29" x14ac:dyDescent="0.25">
      <c r="A253" s="23" t="str">
        <f>IF(A252="","",Tabelid!D225)</f>
        <v/>
      </c>
      <c r="B253" s="49" t="str">
        <f>IF(A253="","",SUM(B250:B252)+B258)</f>
        <v/>
      </c>
      <c r="AC253" s="25" t="str">
        <f t="shared" si="22"/>
        <v/>
      </c>
    </row>
    <row r="254" spans="1:29" x14ac:dyDescent="0.25">
      <c r="A254" s="23" t="str">
        <f>IF(A253="","",Tabelid!D226)</f>
        <v/>
      </c>
      <c r="B254" s="49" t="str">
        <f>IF(A254="","",SUMIFS(Eksplikatsioon!G:G,Eksplikatsioon!A:A,AC254))</f>
        <v/>
      </c>
      <c r="AC254" s="25" t="str">
        <f>AC253</f>
        <v/>
      </c>
    </row>
    <row r="255" spans="1:29" x14ac:dyDescent="0.25">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25">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25">
      <c r="A257" s="23" t="str">
        <f>IF(A256="","",Tabelid!D229)</f>
        <v/>
      </c>
      <c r="B257" s="49" t="str">
        <f>IF(A257="","",SUMIFS(Eksplikatsioon!F:F,Eksplikatsioon!A:A,AC257,Eksplikatsioon!C:C,Tabelid!E229))</f>
        <v/>
      </c>
      <c r="AC257" s="25" t="str">
        <f t="shared" si="22"/>
        <v/>
      </c>
    </row>
    <row r="258" spans="1:29" x14ac:dyDescent="0.25">
      <c r="A258" s="23" t="str">
        <f>IF(A257="","",Tabelid!D230)</f>
        <v/>
      </c>
      <c r="B258" s="49" t="str">
        <f>IF(A258="","",SUMIFS(Eksplikatsioon!F:F,Eksplikatsioon!A:A,AC258,Eksplikatsioon!C:C,Tabelid!E230))</f>
        <v/>
      </c>
      <c r="AC258" s="25" t="str">
        <f t="shared" si="22"/>
        <v/>
      </c>
    </row>
    <row r="259" spans="1:29" x14ac:dyDescent="0.25">
      <c r="A259" s="10" t="str">
        <f>IF(COUNTIF(Tabelid!G:G,TRUE)/10-Tabelid!H231&gt;0,MIN(Tabelid!F:F)+Tabelid!H231&amp;"."&amp;" Korrus","")</f>
        <v/>
      </c>
      <c r="AC259" s="25" t="str">
        <f>IFERROR(IF(FIND(".",A259)=3,LEFT(A259,2),LEFT(A259,1))*1,"")</f>
        <v/>
      </c>
    </row>
    <row r="260" spans="1:29" x14ac:dyDescent="0.25">
      <c r="A260" s="23" t="str">
        <f>IF(A259="","",Tabelid!D232)</f>
        <v/>
      </c>
      <c r="B260" s="49" t="str">
        <f>IF(A260="","",SUMIFS(Eksplikatsioon!F:F,Eksplikatsioon!A:A,AC260,Eksplikatsioon!C:C,Tabelid!E232))</f>
        <v/>
      </c>
      <c r="AC260" s="25" t="str">
        <f>AC259</f>
        <v/>
      </c>
    </row>
    <row r="261" spans="1:29" x14ac:dyDescent="0.25">
      <c r="A261" s="23" t="str">
        <f>IF(A260="","",Tabelid!D233)</f>
        <v/>
      </c>
      <c r="B261" s="49" t="str">
        <f>IF(A261="","",SUMIFS(Eksplikatsioon!F:F,Eksplikatsioon!A:A,AC261,Eksplikatsioon!C:C,Tabelid!E233))</f>
        <v/>
      </c>
      <c r="AC261" s="25" t="str">
        <f t="shared" ref="AC261:AC268" si="23">AC260</f>
        <v/>
      </c>
    </row>
    <row r="262" spans="1:29" x14ac:dyDescent="0.25">
      <c r="A262" s="23" t="str">
        <f>IF(A261="","",Tabelid!D234)</f>
        <v/>
      </c>
      <c r="B262" s="49" t="str">
        <f>IF(A262="","",SUMIFS(Eksplikatsioon!F:F,Eksplikatsioon!A:A,AC262,Eksplikatsioon!C:C,Tabelid!E234))</f>
        <v/>
      </c>
      <c r="AC262" s="25" t="str">
        <f t="shared" si="23"/>
        <v/>
      </c>
    </row>
    <row r="263" spans="1:29" x14ac:dyDescent="0.25">
      <c r="A263" s="23" t="str">
        <f>IF(A262="","",Tabelid!D235)</f>
        <v/>
      </c>
      <c r="B263" s="49" t="str">
        <f>IF(A263="","",SUM(B260:B262)+B268)</f>
        <v/>
      </c>
      <c r="AC263" s="25" t="str">
        <f t="shared" si="23"/>
        <v/>
      </c>
    </row>
    <row r="264" spans="1:29" x14ac:dyDescent="0.25">
      <c r="A264" s="23" t="str">
        <f>IF(A263="","",Tabelid!D236)</f>
        <v/>
      </c>
      <c r="B264" s="49" t="str">
        <f>IF(A264="","",SUMIFS(Eksplikatsioon!G:G,Eksplikatsioon!A:A,AC264))</f>
        <v/>
      </c>
      <c r="AC264" s="25" t="str">
        <f>AC263</f>
        <v/>
      </c>
    </row>
    <row r="265" spans="1:29" x14ac:dyDescent="0.25">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25">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25">
      <c r="A267" s="23" t="str">
        <f>IF(A266="","",Tabelid!D239)</f>
        <v/>
      </c>
      <c r="B267" s="49" t="str">
        <f>IF(A267="","",SUMIFS(Eksplikatsioon!F:F,Eksplikatsioon!A:A,AC267,Eksplikatsioon!C:C,Tabelid!E239))</f>
        <v/>
      </c>
      <c r="AC267" s="25" t="str">
        <f t="shared" si="23"/>
        <v/>
      </c>
    </row>
    <row r="268" spans="1:29" x14ac:dyDescent="0.25">
      <c r="A268" s="23" t="str">
        <f>IF(A267="","",Tabelid!D240)</f>
        <v/>
      </c>
      <c r="B268" s="49" t="str">
        <f>IF(A268="","",SUMIFS(Eksplikatsioon!F:F,Eksplikatsioon!A:A,AC268,Eksplikatsioon!C:C,Tabelid!E240))</f>
        <v/>
      </c>
      <c r="AC268" s="25" t="str">
        <f t="shared" si="23"/>
        <v/>
      </c>
    </row>
    <row r="269" spans="1:29" x14ac:dyDescent="0.25">
      <c r="A269" s="10" t="str">
        <f>IF(COUNTIF(Tabelid!G:G,TRUE)/10-Tabelid!H241&gt;0,MIN(Tabelid!F:F)+Tabelid!H241&amp;"."&amp;" Korrus","")</f>
        <v/>
      </c>
      <c r="AC269" s="25" t="str">
        <f>IFERROR(IF(FIND(".",A269)=3,LEFT(A269,2),LEFT(A269,1))*1,"")</f>
        <v/>
      </c>
    </row>
    <row r="270" spans="1:29" x14ac:dyDescent="0.25">
      <c r="A270" s="23" t="str">
        <f>IF(A269="","",Tabelid!D242)</f>
        <v/>
      </c>
      <c r="B270" s="49" t="str">
        <f>IF(A270="","",SUMIFS(Eksplikatsioon!F:F,Eksplikatsioon!A:A,AC270,Eksplikatsioon!C:C,Tabelid!E242))</f>
        <v/>
      </c>
      <c r="AC270" s="25" t="str">
        <f>AC269</f>
        <v/>
      </c>
    </row>
    <row r="271" spans="1:29" x14ac:dyDescent="0.25">
      <c r="A271" s="23" t="str">
        <f>IF(A270="","",Tabelid!D243)</f>
        <v/>
      </c>
      <c r="B271" s="49" t="str">
        <f>IF(A271="","",SUMIFS(Eksplikatsioon!F:F,Eksplikatsioon!A:A,AC271,Eksplikatsioon!C:C,Tabelid!E243))</f>
        <v/>
      </c>
      <c r="AC271" s="25" t="str">
        <f t="shared" ref="AC271:AC278" si="24">AC270</f>
        <v/>
      </c>
    </row>
    <row r="272" spans="1:29" x14ac:dyDescent="0.25">
      <c r="A272" s="23" t="str">
        <f>IF(A271="","",Tabelid!D244)</f>
        <v/>
      </c>
      <c r="B272" s="49" t="str">
        <f>IF(A272="","",SUMIFS(Eksplikatsioon!F:F,Eksplikatsioon!A:A,AC272,Eksplikatsioon!C:C,Tabelid!E244))</f>
        <v/>
      </c>
      <c r="AC272" s="25" t="str">
        <f t="shared" si="24"/>
        <v/>
      </c>
    </row>
    <row r="273" spans="1:29" x14ac:dyDescent="0.25">
      <c r="A273" s="23" t="str">
        <f>IF(A272="","",Tabelid!D245)</f>
        <v/>
      </c>
      <c r="B273" s="49" t="str">
        <f>IF(A273="","",SUM(B270:B272)+B278)</f>
        <v/>
      </c>
      <c r="AC273" s="25" t="str">
        <f t="shared" si="24"/>
        <v/>
      </c>
    </row>
    <row r="274" spans="1:29" x14ac:dyDescent="0.25">
      <c r="A274" s="23" t="str">
        <f>IF(A273="","",Tabelid!D246)</f>
        <v/>
      </c>
      <c r="B274" s="49" t="str">
        <f>IF(A274="","",SUMIFS(Eksplikatsioon!G:G,Eksplikatsioon!A:A,AC274))</f>
        <v/>
      </c>
      <c r="AC274" s="25" t="str">
        <f>AC273</f>
        <v/>
      </c>
    </row>
    <row r="275" spans="1:29" x14ac:dyDescent="0.25">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25">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25">
      <c r="A277" s="23" t="str">
        <f>IF(A276="","",Tabelid!D249)</f>
        <v/>
      </c>
      <c r="B277" s="49" t="str">
        <f>IF(A277="","",SUMIFS(Eksplikatsioon!F:F,Eksplikatsioon!A:A,AC277,Eksplikatsioon!C:C,Tabelid!E249))</f>
        <v/>
      </c>
      <c r="AC277" s="25" t="str">
        <f t="shared" si="24"/>
        <v/>
      </c>
    </row>
    <row r="278" spans="1:29" x14ac:dyDescent="0.25">
      <c r="A278" s="23" t="str">
        <f>IF(A277="","",Tabelid!D250)</f>
        <v/>
      </c>
      <c r="B278" s="49" t="str">
        <f>IF(A278="","",SUMIFS(Eksplikatsioon!F:F,Eksplikatsioon!A:A,AC278,Eksplikatsioon!C:C,Tabelid!E250))</f>
        <v/>
      </c>
      <c r="AC278" s="25" t="str">
        <f t="shared" si="24"/>
        <v/>
      </c>
    </row>
    <row r="279" spans="1:29" x14ac:dyDescent="0.25">
      <c r="A279" s="10" t="str">
        <f>IF(COUNTIF(Tabelid!G:G,TRUE)/10-Tabelid!H251&gt;0,MIN(Tabelid!F:F)+Tabelid!H251&amp;"."&amp;" Korrus","")</f>
        <v/>
      </c>
      <c r="AC279" s="25" t="str">
        <f>IFERROR(IF(FIND(".",A279)=3,LEFT(A279,2),LEFT(A279,1))*1,"")</f>
        <v/>
      </c>
    </row>
    <row r="280" spans="1:29" x14ac:dyDescent="0.25">
      <c r="A280" s="23" t="str">
        <f>IF(A279="","",Tabelid!D252)</f>
        <v/>
      </c>
      <c r="B280" s="49" t="str">
        <f>IF(A280="","",SUMIFS(Eksplikatsioon!F:F,Eksplikatsioon!A:A,AC280,Eksplikatsioon!C:C,Tabelid!E252))</f>
        <v/>
      </c>
      <c r="AC280" s="25" t="str">
        <f>AC279</f>
        <v/>
      </c>
    </row>
    <row r="281" spans="1:29" x14ac:dyDescent="0.25">
      <c r="A281" s="23" t="str">
        <f>IF(A280="","",Tabelid!D253)</f>
        <v/>
      </c>
      <c r="B281" s="49" t="str">
        <f>IF(A281="","",SUMIFS(Eksplikatsioon!F:F,Eksplikatsioon!A:A,AC281,Eksplikatsioon!C:C,Tabelid!E253))</f>
        <v/>
      </c>
      <c r="AC281" s="25" t="str">
        <f t="shared" ref="AC281:AC288" si="25">AC280</f>
        <v/>
      </c>
    </row>
    <row r="282" spans="1:29" x14ac:dyDescent="0.25">
      <c r="A282" s="23" t="str">
        <f>IF(A281="","",Tabelid!D254)</f>
        <v/>
      </c>
      <c r="B282" s="49" t="str">
        <f>IF(A282="","",SUMIFS(Eksplikatsioon!F:F,Eksplikatsioon!A:A,AC282,Eksplikatsioon!C:C,Tabelid!E254))</f>
        <v/>
      </c>
      <c r="AC282" s="25" t="str">
        <f t="shared" si="25"/>
        <v/>
      </c>
    </row>
    <row r="283" spans="1:29" x14ac:dyDescent="0.25">
      <c r="A283" s="23" t="str">
        <f>IF(A282="","",Tabelid!D255)</f>
        <v/>
      </c>
      <c r="B283" s="49" t="str">
        <f>IF(A283="","",SUM(B280:B282)+B288)</f>
        <v/>
      </c>
      <c r="AC283" s="25" t="str">
        <f t="shared" si="25"/>
        <v/>
      </c>
    </row>
    <row r="284" spans="1:29" x14ac:dyDescent="0.25">
      <c r="A284" s="23" t="str">
        <f>IF(A283="","",Tabelid!D256)</f>
        <v/>
      </c>
      <c r="B284" s="49" t="str">
        <f>IF(A284="","",SUMIFS(Eksplikatsioon!G:G,Eksplikatsioon!A:A,AC284))</f>
        <v/>
      </c>
      <c r="AC284" s="25" t="str">
        <f>AC283</f>
        <v/>
      </c>
    </row>
    <row r="285" spans="1:29" x14ac:dyDescent="0.25">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25">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25">
      <c r="A287" s="23" t="str">
        <f>IF(A286="","",Tabelid!D259)</f>
        <v/>
      </c>
      <c r="B287" s="49" t="str">
        <f>IF(A287="","",SUMIFS(Eksplikatsioon!F:F,Eksplikatsioon!A:A,AC287,Eksplikatsioon!C:C,Tabelid!E259))</f>
        <v/>
      </c>
      <c r="AC287" s="25" t="str">
        <f t="shared" si="25"/>
        <v/>
      </c>
    </row>
    <row r="288" spans="1:29" x14ac:dyDescent="0.25">
      <c r="A288" s="23" t="str">
        <f>IF(A287="","",Tabelid!D260)</f>
        <v/>
      </c>
      <c r="B288" s="49" t="str">
        <f>IF(A288="","",SUMIFS(Eksplikatsioon!F:F,Eksplikatsioon!A:A,AC288,Eksplikatsioon!C:C,Tabelid!E260))</f>
        <v/>
      </c>
      <c r="AC288" s="25" t="str">
        <f t="shared" si="25"/>
        <v/>
      </c>
    </row>
  </sheetData>
  <sheetProtection algorithmName="SHA-512" hashValue="MnNlCfLq0EMT2fsxW4qyfxBWDVlQxQt5YIVf3OisCLpKq3BgHihkEJo980JBgJ3Z8xgBm8oevmEwhA6pJR9+9g==" saltValue="fpRq/nVCqSs38rudHUJ1Rw=="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4" priority="5">
      <formula>AND(NOT(A13=""),$B13="")</formula>
    </cfRule>
  </conditionalFormatting>
  <conditionalFormatting sqref="B4:AA5">
    <cfRule type="expression" dxfId="13"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activeCell="A5" sqref="A5"/>
    </sheetView>
  </sheetViews>
  <sheetFormatPr defaultColWidth="9.140625" defaultRowHeight="15" outlineLevelCol="2" x14ac:dyDescent="0.25"/>
  <cols>
    <col min="1" max="1" width="10.140625" style="11" customWidth="1"/>
    <col min="2" max="2" width="12.28515625" style="15" customWidth="1"/>
    <col min="3" max="3" width="42.7109375" style="11" bestFit="1" customWidth="1"/>
    <col min="4" max="4" width="23.28515625" style="11" bestFit="1" customWidth="1"/>
    <col min="5" max="5" width="35.42578125" style="11" hidden="1" customWidth="1"/>
    <col min="6" max="6" width="13.85546875" style="49" bestFit="1" customWidth="1"/>
    <col min="7" max="7" width="12.28515625" style="49" bestFit="1" customWidth="1"/>
    <col min="8" max="8" width="45.7109375" style="11" customWidth="1"/>
    <col min="9" max="9" width="13.85546875" style="11" hidden="1" customWidth="1" outlineLevel="1"/>
    <col min="10" max="10" width="30.7109375" style="14" hidden="1" customWidth="1" outlineLevel="1"/>
    <col min="11" max="11" width="50.7109375" style="9" hidden="1" customWidth="1" outlineLevel="1"/>
    <col min="12" max="12" width="25.7109375" style="9" hidden="1" customWidth="1" outlineLevel="1"/>
    <col min="13" max="13" width="22.140625" style="9" hidden="1" customWidth="1" outlineLevel="1"/>
    <col min="14" max="14" width="4" style="9" hidden="1"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hidden="1" customWidth="1" outlineLevel="1" collapsed="1"/>
    <col min="35" max="35" width="9.140625" style="9" collapsed="1"/>
    <col min="36" max="16384" width="9.140625" style="9"/>
  </cols>
  <sheetData>
    <row r="1" spans="1:37" x14ac:dyDescent="0.25">
      <c r="A1" s="8" t="s">
        <v>152</v>
      </c>
      <c r="B1" s="13" t="str">
        <f>IF('Hoone üldandmed'!B2="","",'Hoone üldandmed'!B2)</f>
        <v/>
      </c>
      <c r="H1" s="35"/>
    </row>
    <row r="2" spans="1:37" x14ac:dyDescent="0.25">
      <c r="A2" s="10"/>
      <c r="B2" s="22"/>
      <c r="H2" s="35"/>
    </row>
    <row r="3" spans="1:37" x14ac:dyDescent="0.25">
      <c r="A3" s="69"/>
      <c r="B3" s="70"/>
      <c r="C3" s="69"/>
      <c r="D3" s="71"/>
      <c r="E3" s="71"/>
      <c r="F3" s="71"/>
      <c r="G3" s="72"/>
      <c r="H3" s="69"/>
      <c r="O3" s="33" t="s">
        <v>222</v>
      </c>
      <c r="P3" s="33"/>
      <c r="Q3" s="33"/>
      <c r="R3" s="33"/>
      <c r="S3" s="33"/>
      <c r="T3" s="33"/>
      <c r="U3" s="33"/>
      <c r="V3" s="33"/>
      <c r="W3" s="33"/>
      <c r="X3" s="33"/>
      <c r="Y3" s="33"/>
      <c r="Z3" s="33"/>
      <c r="AA3" s="33"/>
      <c r="AB3" s="33"/>
      <c r="AC3" s="33"/>
      <c r="AD3" s="33"/>
      <c r="AE3" s="33"/>
      <c r="AF3" s="33"/>
      <c r="AG3" s="33"/>
    </row>
    <row r="4" spans="1:37" ht="43.5" customHeight="1" x14ac:dyDescent="0.25">
      <c r="A4" s="16" t="s">
        <v>2</v>
      </c>
      <c r="B4" s="17" t="s">
        <v>0</v>
      </c>
      <c r="C4" s="16" t="s">
        <v>74</v>
      </c>
      <c r="D4" s="16" t="s">
        <v>1</v>
      </c>
      <c r="E4" s="16" t="s">
        <v>75</v>
      </c>
      <c r="F4" s="50" t="s">
        <v>212</v>
      </c>
      <c r="G4" s="50" t="s">
        <v>208</v>
      </c>
      <c r="H4" s="16" t="s">
        <v>76</v>
      </c>
      <c r="I4" s="16" t="s">
        <v>171</v>
      </c>
      <c r="J4" s="18" t="s">
        <v>167</v>
      </c>
      <c r="K4" s="16" t="s">
        <v>182</v>
      </c>
      <c r="L4" s="16" t="s">
        <v>183</v>
      </c>
      <c r="M4" s="16" t="s">
        <v>184</v>
      </c>
      <c r="N4" s="16"/>
      <c r="O4" s="30" t="str">
        <f ca="1">IF(INDIRECT("'Lepingu lisa'!R"&amp;COLUMN()-10&amp;"C49",FALSE)="","",INDIRECT("'Lepingu lisa'!R"&amp;COLUMN()-12&amp;"C49",FALSE))</f>
        <v>Aktiivne vakantsus</v>
      </c>
      <c r="P4" s="30" t="str">
        <f t="shared" ref="P4:AG4" ca="1" si="0">IF(INDIRECT("'Lepingu lisa'!R"&amp;COLUMN()-10&amp;"C49",FALSE)="","",INDIRECT("'Lepingu lisa'!R"&amp;COLUMN()-12&amp;"C49",FALSE))</f>
        <v/>
      </c>
      <c r="Q4" s="30" t="str">
        <f t="shared" ca="1" si="0"/>
        <v/>
      </c>
      <c r="R4" s="30" t="str">
        <f t="shared" ca="1" si="0"/>
        <v/>
      </c>
      <c r="S4" s="30" t="str">
        <f t="shared" ca="1" si="0"/>
        <v/>
      </c>
      <c r="T4" s="30" t="str">
        <f t="shared" ca="1" si="0"/>
        <v/>
      </c>
      <c r="U4" s="30" t="str">
        <f t="shared" ca="1" si="0"/>
        <v/>
      </c>
      <c r="V4" s="30" t="str">
        <f t="shared" ca="1" si="0"/>
        <v/>
      </c>
      <c r="W4" s="30" t="str">
        <f t="shared" ca="1" si="0"/>
        <v/>
      </c>
      <c r="X4" s="30" t="str">
        <f t="shared" ca="1" si="0"/>
        <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25">
      <c r="A5" s="19"/>
      <c r="B5" s="21"/>
      <c r="C5" s="19"/>
      <c r="D5" s="19"/>
      <c r="E5" s="19"/>
      <c r="F5" s="51"/>
      <c r="G5" s="51"/>
      <c r="H5" s="19"/>
      <c r="I5" s="11" t="str">
        <f>LEFT(Tabel1[[#This Row],[Ruumi tüüp (TALO Tüüpruumide nimestik)]],2)</f>
        <v/>
      </c>
      <c r="J5" s="20"/>
      <c r="K5" s="19"/>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x14ac:dyDescent="0.25">
      <c r="A6" s="19"/>
      <c r="B6" s="21"/>
      <c r="C6" s="19"/>
      <c r="D6" s="19"/>
      <c r="E6" s="19"/>
      <c r="F6" s="51"/>
      <c r="G6" s="51"/>
      <c r="H6" s="19"/>
      <c r="I6" s="11" t="str">
        <f>LEFT(Tabel1[[#This Row],[Ruumi tüüp (TALO Tüüpruumide nimestik)]],2)</f>
        <v/>
      </c>
      <c r="J6" s="20"/>
      <c r="K6" s="19"/>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x14ac:dyDescent="0.25">
      <c r="A7" s="19"/>
      <c r="B7" s="21"/>
      <c r="C7" s="19"/>
      <c r="D7" s="19"/>
      <c r="E7" s="19"/>
      <c r="F7" s="51"/>
      <c r="G7" s="51"/>
      <c r="H7" s="19"/>
      <c r="I7" s="11" t="str">
        <f>LEFT(Tabel1[[#This Row],[Ruumi tüüp (TALO Tüüpruumide nimestik)]],2)</f>
        <v/>
      </c>
      <c r="J7" s="20"/>
      <c r="K7" s="19"/>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x14ac:dyDescent="0.25">
      <c r="A8" s="19"/>
      <c r="B8" s="21"/>
      <c r="C8" s="19"/>
      <c r="D8" s="19"/>
      <c r="E8" s="19"/>
      <c r="F8" s="51"/>
      <c r="G8" s="51"/>
      <c r="H8" s="19"/>
      <c r="I8" s="11" t="str">
        <f>LEFT(Tabel1[[#This Row],[Ruumi tüüp (TALO Tüüpruumide nimestik)]],2)</f>
        <v/>
      </c>
      <c r="J8" s="20"/>
      <c r="K8" s="19"/>
      <c r="L8" s="11" t="str">
        <f>IFERROR(VLOOKUP(Tabel1[[#This Row],[Üürnik]],'Lepingu lisa'!$AW$3:$AX$22,2,FALSE),"")</f>
        <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x14ac:dyDescent="0.25">
      <c r="A9" s="19"/>
      <c r="B9" s="21"/>
      <c r="C9" s="19"/>
      <c r="D9" s="19"/>
      <c r="E9" s="19"/>
      <c r="F9" s="51"/>
      <c r="G9" s="51"/>
      <c r="H9" s="19"/>
      <c r="I9" s="11" t="str">
        <f>LEFT(Tabel1[[#This Row],[Ruumi tüüp (TALO Tüüpruumide nimestik)]],2)</f>
        <v/>
      </c>
      <c r="J9" s="20"/>
      <c r="K9" s="19"/>
      <c r="L9" s="11" t="str">
        <f>IFERROR(VLOOKUP(Tabel1[[#This Row],[Üürnik]],'Lepingu lisa'!$AW$3:$AX$22,2,FALSE),"")</f>
        <v/>
      </c>
      <c r="M9" s="11" t="str">
        <f>IFERROR(VLOOKUP(Tabel1[[#This Row],[Jaotus]],Tabelid!L:M,2,FALSE),"")</f>
        <v/>
      </c>
      <c r="N9" s="11"/>
      <c r="O9" s="34"/>
      <c r="P9" s="34"/>
      <c r="Q9" s="34"/>
      <c r="R9" s="34"/>
      <c r="S9" s="34"/>
      <c r="T9" s="34"/>
      <c r="U9" s="34"/>
      <c r="V9" s="34"/>
      <c r="W9" s="34"/>
      <c r="X9" s="34"/>
      <c r="Y9" s="34"/>
      <c r="Z9" s="34"/>
      <c r="AA9" s="34"/>
      <c r="AB9" s="34"/>
      <c r="AC9" s="34"/>
      <c r="AD9" s="34"/>
      <c r="AE9" s="34"/>
      <c r="AF9" s="34"/>
      <c r="AG9" s="34"/>
    </row>
    <row r="10" spans="1:37" x14ac:dyDescent="0.25">
      <c r="A10" s="19"/>
      <c r="B10" s="21"/>
      <c r="C10" s="19"/>
      <c r="D10" s="19"/>
      <c r="E10" s="19"/>
      <c r="F10" s="51"/>
      <c r="G10" s="51"/>
      <c r="H10" s="19"/>
      <c r="I10" s="11" t="str">
        <f>LEFT(Tabel1[[#This Row],[Ruumi tüüp (TALO Tüüpruumide nimestik)]],2)</f>
        <v/>
      </c>
      <c r="J10" s="20"/>
      <c r="K10" s="19"/>
      <c r="L10" s="11" t="str">
        <f>IFERROR(VLOOKUP(Tabel1[[#This Row],[Üürnik]],'Lepingu lisa'!$AW$3:$AX$22,2,FALSE),"")</f>
        <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x14ac:dyDescent="0.25">
      <c r="A11" s="19"/>
      <c r="B11" s="21"/>
      <c r="C11" s="19"/>
      <c r="D11" s="19"/>
      <c r="E11" s="19"/>
      <c r="F11" s="51"/>
      <c r="G11" s="51"/>
      <c r="H11" s="19"/>
      <c r="I11" s="11" t="str">
        <f>LEFT(Tabel1[[#This Row],[Ruumi tüüp (TALO Tüüpruumide nimestik)]],2)</f>
        <v/>
      </c>
      <c r="J11" s="20"/>
      <c r="K11" s="19"/>
      <c r="L11" s="11" t="str">
        <f>IFERROR(VLOOKUP(Tabel1[[#This Row],[Üürnik]],'Lepingu lisa'!$AW$3:$AX$22,2,FALSE),"")</f>
        <v/>
      </c>
      <c r="M11" s="11" t="str">
        <f>IFERROR(VLOOKUP(Tabel1[[#This Row],[Jaotus]],Tabelid!L:M,2,FALSE),"")</f>
        <v/>
      </c>
      <c r="N11" s="11"/>
      <c r="O11" s="34"/>
      <c r="P11" s="34"/>
      <c r="Q11" s="34"/>
      <c r="R11" s="34"/>
      <c r="S11" s="34"/>
      <c r="T11" s="34"/>
      <c r="U11" s="34"/>
      <c r="V11" s="34"/>
      <c r="W11" s="34"/>
      <c r="X11" s="34"/>
      <c r="Y11" s="34"/>
      <c r="Z11" s="34"/>
      <c r="AA11" s="34"/>
      <c r="AB11" s="34"/>
      <c r="AC11" s="34"/>
      <c r="AD11" s="34"/>
      <c r="AE11" s="34"/>
      <c r="AF11" s="34"/>
      <c r="AG11" s="34"/>
    </row>
    <row r="12" spans="1:37" x14ac:dyDescent="0.25">
      <c r="A12" s="19"/>
      <c r="B12" s="21"/>
      <c r="C12" s="19"/>
      <c r="D12" s="19"/>
      <c r="E12" s="19"/>
      <c r="F12" s="51"/>
      <c r="G12" s="51"/>
      <c r="H12" s="19"/>
      <c r="I12" s="11" t="str">
        <f>LEFT(Tabel1[[#This Row],[Ruumi tüüp (TALO Tüüpruumide nimestik)]],2)</f>
        <v/>
      </c>
      <c r="J12" s="20"/>
      <c r="K12" s="19"/>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25">
      <c r="A13" s="19"/>
      <c r="B13" s="21"/>
      <c r="C13" s="19"/>
      <c r="D13" s="19"/>
      <c r="E13" s="19"/>
      <c r="F13" s="51"/>
      <c r="G13" s="51"/>
      <c r="H13" s="19"/>
      <c r="I13" s="11" t="str">
        <f>LEFT(Tabel1[[#This Row],[Ruumi tüüp (TALO Tüüpruumide nimestik)]],2)</f>
        <v/>
      </c>
      <c r="J13" s="24"/>
      <c r="K13" s="19"/>
      <c r="L13" s="11" t="str">
        <f>IFERROR(VLOOKUP(Tabel1[[#This Row],[Üürnik]],'Lepingu lisa'!$AW$3:$AX$22,2,FALSE),"")</f>
        <v/>
      </c>
      <c r="M13" s="11" t="str">
        <f>IFERROR(VLOOKUP(Tabel1[[#This Row],[Jaotus]],Tabelid!L:M,2,FALSE),"")</f>
        <v/>
      </c>
      <c r="N13" s="11"/>
      <c r="O13" s="34"/>
      <c r="P13" s="34"/>
      <c r="Q13" s="34"/>
      <c r="R13" s="34"/>
      <c r="S13" s="34"/>
      <c r="T13" s="34"/>
      <c r="U13" s="34"/>
      <c r="V13" s="34"/>
      <c r="W13" s="34"/>
      <c r="X13" s="34"/>
      <c r="Y13" s="34"/>
      <c r="Z13" s="34"/>
      <c r="AA13" s="34"/>
      <c r="AB13" s="34"/>
      <c r="AC13" s="34"/>
      <c r="AD13" s="34"/>
      <c r="AE13" s="34"/>
      <c r="AF13" s="34"/>
      <c r="AG13" s="34"/>
    </row>
    <row r="14" spans="1:37" x14ac:dyDescent="0.25">
      <c r="A14" s="19"/>
      <c r="B14" s="21"/>
      <c r="C14" s="19"/>
      <c r="D14" s="19"/>
      <c r="E14" s="19"/>
      <c r="F14" s="51"/>
      <c r="G14" s="51"/>
      <c r="H14" s="19"/>
      <c r="I14" s="11" t="str">
        <f>LEFT(Tabel1[[#This Row],[Ruumi tüüp (TALO Tüüpruumide nimestik)]],2)</f>
        <v/>
      </c>
      <c r="J14" s="20"/>
      <c r="K14" s="19"/>
      <c r="L14" s="11" t="str">
        <f>IFERROR(VLOOKUP(Tabel1[[#This Row],[Üürnik]],'Lepingu lisa'!$AW$3:$AX$22,2,FALSE),"")</f>
        <v/>
      </c>
      <c r="M14" s="11" t="str">
        <f>IFERROR(VLOOKUP(Tabel1[[#This Row],[Jaotus]],Tabelid!L:M,2,FALSE),"")</f>
        <v/>
      </c>
      <c r="N14" s="11"/>
      <c r="O14" s="34"/>
      <c r="P14" s="34"/>
      <c r="Q14" s="34"/>
      <c r="R14" s="34"/>
      <c r="S14" s="34"/>
      <c r="T14" s="34"/>
      <c r="U14" s="34"/>
      <c r="V14" s="34"/>
      <c r="W14" s="34"/>
      <c r="X14" s="34"/>
      <c r="Y14" s="34"/>
      <c r="Z14" s="34"/>
      <c r="AA14" s="34"/>
      <c r="AB14" s="34"/>
      <c r="AC14" s="34"/>
      <c r="AD14" s="34"/>
      <c r="AE14" s="34"/>
      <c r="AF14" s="34"/>
      <c r="AG14" s="34"/>
    </row>
    <row r="15" spans="1:37" x14ac:dyDescent="0.25">
      <c r="A15" s="19"/>
      <c r="B15" s="21"/>
      <c r="C15" s="19"/>
      <c r="D15" s="19"/>
      <c r="E15" s="19"/>
      <c r="F15" s="51"/>
      <c r="G15" s="51"/>
      <c r="H15" s="19"/>
      <c r="I15" s="11" t="str">
        <f>LEFT(Tabel1[[#This Row],[Ruumi tüüp (TALO Tüüpruumide nimestik)]],2)</f>
        <v/>
      </c>
      <c r="J15" s="20"/>
      <c r="K15" s="19"/>
      <c r="L15" s="11" t="str">
        <f>IFERROR(VLOOKUP(Tabel1[[#This Row],[Üürnik]],'Lepingu lisa'!$AW$3:$AX$22,2,FALSE),"")</f>
        <v/>
      </c>
      <c r="M15" s="11" t="str">
        <f>IFERROR(VLOOKUP(Tabel1[[#This Row],[Jaotus]],Tabelid!L:M,2,FALSE),"")</f>
        <v/>
      </c>
      <c r="N15" s="11"/>
      <c r="O15" s="34"/>
      <c r="P15" s="34"/>
      <c r="Q15" s="34"/>
      <c r="R15" s="34"/>
      <c r="S15" s="34"/>
      <c r="T15" s="34"/>
      <c r="U15" s="34"/>
      <c r="V15" s="34"/>
      <c r="W15" s="34"/>
      <c r="X15" s="34"/>
      <c r="Y15" s="34"/>
      <c r="Z15" s="34"/>
      <c r="AA15" s="34"/>
      <c r="AB15" s="34"/>
      <c r="AC15" s="34"/>
      <c r="AD15" s="34"/>
      <c r="AE15" s="34"/>
      <c r="AF15" s="34"/>
      <c r="AG15" s="34"/>
    </row>
    <row r="16" spans="1:37" x14ac:dyDescent="0.25">
      <c r="A16" s="19"/>
      <c r="B16" s="21"/>
      <c r="C16" s="19"/>
      <c r="D16" s="19"/>
      <c r="E16" s="19"/>
      <c r="F16" s="51"/>
      <c r="G16" s="51"/>
      <c r="H16" s="19"/>
      <c r="I16" s="11" t="str">
        <f>LEFT(Tabel1[[#This Row],[Ruumi tüüp (TALO Tüüpruumide nimestik)]],2)</f>
        <v/>
      </c>
      <c r="J16" s="20"/>
      <c r="K16" s="19"/>
      <c r="L16" s="11" t="str">
        <f>IFERROR(VLOOKUP(Tabel1[[#This Row],[Üürnik]],'Lepingu lisa'!$AW$3:$AX$22,2,FALSE),"")</f>
        <v/>
      </c>
      <c r="M16" s="11" t="str">
        <f>IFERROR(VLOOKUP(Tabel1[[#This Row],[Jaotus]],Tabelid!L:M,2,FALSE),"")</f>
        <v/>
      </c>
      <c r="N16" s="11"/>
      <c r="O16" s="34"/>
      <c r="P16" s="34"/>
      <c r="Q16" s="34"/>
      <c r="R16" s="34"/>
      <c r="S16" s="34"/>
      <c r="T16" s="34"/>
      <c r="U16" s="34"/>
      <c r="V16" s="34"/>
      <c r="W16" s="34"/>
      <c r="X16" s="34"/>
      <c r="Y16" s="34"/>
      <c r="Z16" s="34"/>
      <c r="AA16" s="34"/>
      <c r="AB16" s="34"/>
      <c r="AC16" s="34"/>
      <c r="AD16" s="34"/>
      <c r="AE16" s="34"/>
      <c r="AF16" s="34"/>
      <c r="AG16" s="34"/>
    </row>
    <row r="17" spans="1:33" x14ac:dyDescent="0.25">
      <c r="A17" s="19"/>
      <c r="B17" s="21"/>
      <c r="C17" s="19"/>
      <c r="D17" s="19"/>
      <c r="E17" s="19"/>
      <c r="F17" s="51"/>
      <c r="G17" s="51"/>
      <c r="H17" s="19"/>
      <c r="I17" s="11" t="str">
        <f>LEFT(Tabel1[[#This Row],[Ruumi tüüp (TALO Tüüpruumide nimestik)]],2)</f>
        <v/>
      </c>
      <c r="J17" s="20"/>
      <c r="K17" s="19"/>
      <c r="L17" s="11" t="str">
        <f>IFERROR(VLOOKUP(Tabel1[[#This Row],[Üürnik]],'Lepingu lisa'!$AW$3:$AX$22,2,FALSE),"")</f>
        <v/>
      </c>
      <c r="M17" s="11" t="str">
        <f>IFERROR(VLOOKUP(Tabel1[[#This Row],[Jaotus]],Tabelid!L:M,2,FALSE),"")</f>
        <v/>
      </c>
      <c r="N17" s="11"/>
      <c r="O17" s="34"/>
      <c r="P17" s="34"/>
      <c r="Q17" s="34"/>
      <c r="R17" s="34"/>
      <c r="S17" s="34"/>
      <c r="T17" s="34"/>
      <c r="U17" s="34"/>
      <c r="V17" s="34"/>
      <c r="W17" s="34"/>
      <c r="X17" s="34"/>
      <c r="Y17" s="34"/>
      <c r="Z17" s="34"/>
      <c r="AA17" s="34"/>
      <c r="AB17" s="34"/>
      <c r="AC17" s="34"/>
      <c r="AD17" s="34"/>
      <c r="AE17" s="34"/>
      <c r="AF17" s="34"/>
      <c r="AG17" s="34"/>
    </row>
    <row r="18" spans="1:33" x14ac:dyDescent="0.25">
      <c r="A18" s="19"/>
      <c r="B18" s="21"/>
      <c r="C18" s="19"/>
      <c r="D18" s="19"/>
      <c r="E18" s="19"/>
      <c r="F18" s="51"/>
      <c r="G18" s="51"/>
      <c r="H18" s="19"/>
      <c r="I18" s="11" t="str">
        <f>LEFT(Tabel1[[#This Row],[Ruumi tüüp (TALO Tüüpruumide nimestik)]],2)</f>
        <v/>
      </c>
      <c r="J18" s="20"/>
      <c r="K18" s="19"/>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25">
      <c r="A19" s="19"/>
      <c r="B19" s="21"/>
      <c r="C19" s="19"/>
      <c r="D19" s="19"/>
      <c r="E19" s="19"/>
      <c r="F19" s="51"/>
      <c r="G19" s="51"/>
      <c r="H19" s="19"/>
      <c r="I19" s="11" t="str">
        <f>LEFT(Tabel1[[#This Row],[Ruumi tüüp (TALO Tüüpruumide nimestik)]],2)</f>
        <v/>
      </c>
      <c r="J19" s="20"/>
      <c r="K19" s="19"/>
      <c r="L19" s="11" t="str">
        <f>IFERROR(VLOOKUP(Tabel1[[#This Row],[Üürnik]],'Lepingu lisa'!$AW$3:$AX$22,2,FALSE),"")</f>
        <v/>
      </c>
      <c r="M19" s="11" t="str">
        <f>IFERROR(VLOOKUP(Tabel1[[#This Row],[Jaotus]],Tabelid!L:M,2,FALSE),"")</f>
        <v/>
      </c>
      <c r="N19" s="11"/>
      <c r="O19" s="34"/>
      <c r="P19" s="34"/>
      <c r="Q19" s="34"/>
      <c r="R19" s="34"/>
      <c r="S19" s="34"/>
      <c r="T19" s="34"/>
      <c r="U19" s="34"/>
      <c r="V19" s="34"/>
      <c r="W19" s="34"/>
      <c r="X19" s="34"/>
      <c r="Y19" s="34"/>
      <c r="Z19" s="34"/>
      <c r="AA19" s="34"/>
      <c r="AB19" s="34"/>
      <c r="AC19" s="34"/>
      <c r="AD19" s="34"/>
      <c r="AE19" s="34"/>
      <c r="AF19" s="34"/>
      <c r="AG19" s="34"/>
    </row>
    <row r="20" spans="1:33" x14ac:dyDescent="0.25">
      <c r="A20" s="19"/>
      <c r="B20" s="21"/>
      <c r="C20" s="19"/>
      <c r="D20" s="19"/>
      <c r="E20" s="19"/>
      <c r="F20" s="51"/>
      <c r="G20" s="51"/>
      <c r="H20" s="19"/>
      <c r="I20" s="11" t="str">
        <f>LEFT(Tabel1[[#This Row],[Ruumi tüüp (TALO Tüüpruumide nimestik)]],2)</f>
        <v/>
      </c>
      <c r="J20" s="20"/>
      <c r="K20" s="19"/>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25">
      <c r="A21" s="19"/>
      <c r="B21" s="21"/>
      <c r="C21" s="19"/>
      <c r="D21" s="19"/>
      <c r="E21" s="19"/>
      <c r="F21" s="51"/>
      <c r="G21" s="51"/>
      <c r="H21" s="19"/>
      <c r="I21" s="11" t="str">
        <f>LEFT(Tabel1[[#This Row],[Ruumi tüüp (TALO Tüüpruumide nimestik)]],2)</f>
        <v/>
      </c>
      <c r="J21" s="20"/>
      <c r="K21" s="19"/>
      <c r="L21" s="11" t="str">
        <f>IFERROR(VLOOKUP(Tabel1[[#This Row],[Üürnik]],'Lepingu lisa'!$AW$3:$AX$22,2,FALSE),"")</f>
        <v/>
      </c>
      <c r="M21" s="11" t="str">
        <f>IFERROR(VLOOKUP(Tabel1[[#This Row],[Jaotus]],Tabelid!L:M,2,FALSE),"")</f>
        <v/>
      </c>
      <c r="N21" s="11"/>
      <c r="O21" s="34"/>
      <c r="P21" s="34"/>
      <c r="Q21" s="34"/>
      <c r="R21" s="34"/>
      <c r="S21" s="34"/>
      <c r="T21" s="34"/>
      <c r="U21" s="34"/>
      <c r="V21" s="34"/>
      <c r="W21" s="34"/>
      <c r="X21" s="34"/>
      <c r="Y21" s="34"/>
      <c r="Z21" s="34"/>
      <c r="AA21" s="34"/>
      <c r="AB21" s="34"/>
      <c r="AC21" s="34"/>
      <c r="AD21" s="34"/>
      <c r="AE21" s="34"/>
      <c r="AF21" s="34"/>
      <c r="AG21" s="34"/>
    </row>
    <row r="22" spans="1:33" x14ac:dyDescent="0.25">
      <c r="A22" s="19"/>
      <c r="B22" s="21"/>
      <c r="C22" s="19"/>
      <c r="D22" s="19"/>
      <c r="E22" s="19"/>
      <c r="F22" s="51"/>
      <c r="G22" s="51"/>
      <c r="H22" s="19"/>
      <c r="I22" s="11" t="str">
        <f>LEFT(Tabel1[[#This Row],[Ruumi tüüp (TALO Tüüpruumide nimestik)]],2)</f>
        <v/>
      </c>
      <c r="J22" s="20"/>
      <c r="K22" s="19"/>
      <c r="L22" s="11" t="str">
        <f>IFERROR(VLOOKUP(Tabel1[[#This Row],[Üürnik]],'Lepingu lisa'!$AW$3:$AX$22,2,FALSE),"")</f>
        <v/>
      </c>
      <c r="M22" s="11" t="str">
        <f>IFERROR(VLOOKUP(Tabel1[[#This Row],[Jaotus]],Tabelid!L:M,2,FALSE),"")</f>
        <v/>
      </c>
      <c r="N22" s="11"/>
      <c r="O22" s="34"/>
      <c r="P22" s="34"/>
      <c r="Q22" s="34"/>
      <c r="R22" s="34"/>
      <c r="S22" s="34"/>
      <c r="T22" s="34"/>
      <c r="U22" s="34"/>
      <c r="V22" s="34"/>
      <c r="W22" s="34"/>
      <c r="X22" s="34"/>
      <c r="Y22" s="34"/>
      <c r="Z22" s="34"/>
      <c r="AA22" s="34"/>
      <c r="AB22" s="34"/>
      <c r="AC22" s="34"/>
      <c r="AD22" s="34"/>
      <c r="AE22" s="34"/>
      <c r="AF22" s="34"/>
      <c r="AG22" s="34"/>
    </row>
    <row r="23" spans="1:33" x14ac:dyDescent="0.25">
      <c r="A23" s="19"/>
      <c r="B23" s="21"/>
      <c r="C23" s="19"/>
      <c r="D23" s="19"/>
      <c r="E23" s="19"/>
      <c r="F23" s="51"/>
      <c r="G23" s="51"/>
      <c r="H23" s="19"/>
      <c r="I23" s="11" t="str">
        <f>LEFT(Tabel1[[#This Row],[Ruumi tüüp (TALO Tüüpruumide nimestik)]],2)</f>
        <v/>
      </c>
      <c r="J23" s="20"/>
      <c r="K23" s="19"/>
      <c r="L23" s="11" t="str">
        <f>IFERROR(VLOOKUP(Tabel1[[#This Row],[Üürnik]],'Lepingu lisa'!$AW$3:$AX$22,2,FALSE),"")</f>
        <v/>
      </c>
      <c r="M23" s="11" t="str">
        <f>IFERROR(VLOOKUP(Tabel1[[#This Row],[Jaotus]],Tabelid!L:M,2,FALSE),"")</f>
        <v/>
      </c>
      <c r="N23" s="11"/>
      <c r="O23" s="34"/>
      <c r="P23" s="34"/>
      <c r="Q23" s="34"/>
      <c r="R23" s="34"/>
      <c r="S23" s="34"/>
      <c r="T23" s="34"/>
      <c r="U23" s="34"/>
      <c r="V23" s="34"/>
      <c r="W23" s="34"/>
      <c r="X23" s="34"/>
      <c r="Y23" s="34"/>
      <c r="Z23" s="34"/>
      <c r="AA23" s="34"/>
      <c r="AB23" s="34"/>
      <c r="AC23" s="34"/>
      <c r="AD23" s="34"/>
      <c r="AE23" s="34"/>
      <c r="AF23" s="34"/>
      <c r="AG23" s="34"/>
    </row>
    <row r="24" spans="1:33" x14ac:dyDescent="0.25">
      <c r="A24" s="19"/>
      <c r="B24" s="21"/>
      <c r="C24" s="19"/>
      <c r="D24" s="19"/>
      <c r="E24" s="19"/>
      <c r="F24" s="51"/>
      <c r="G24" s="51"/>
      <c r="H24" s="19"/>
      <c r="I24" s="11" t="str">
        <f>LEFT(Tabel1[[#This Row],[Ruumi tüüp (TALO Tüüpruumide nimestik)]],2)</f>
        <v/>
      </c>
      <c r="J24" s="20"/>
      <c r="K24" s="19"/>
      <c r="L24" s="11" t="str">
        <f>IFERROR(VLOOKUP(Tabel1[[#This Row],[Üürnik]],'Lepingu lisa'!$AW$3:$AX$22,2,FALSE),"")</f>
        <v/>
      </c>
      <c r="M24" s="11" t="str">
        <f>IFERROR(VLOOKUP(Tabel1[[#This Row],[Jaotus]],Tabelid!L:M,2,FALSE),"")</f>
        <v/>
      </c>
      <c r="N24" s="11"/>
      <c r="O24" s="34"/>
      <c r="P24" s="34"/>
      <c r="Q24" s="34"/>
      <c r="R24" s="34"/>
      <c r="S24" s="34"/>
      <c r="T24" s="34"/>
      <c r="U24" s="34"/>
      <c r="V24" s="34"/>
      <c r="W24" s="34"/>
      <c r="X24" s="34"/>
      <c r="Y24" s="34"/>
      <c r="Z24" s="34"/>
      <c r="AA24" s="34"/>
      <c r="AB24" s="34"/>
      <c r="AC24" s="34"/>
      <c r="AD24" s="34"/>
      <c r="AE24" s="34"/>
      <c r="AF24" s="34"/>
      <c r="AG24" s="34"/>
    </row>
    <row r="25" spans="1:33" x14ac:dyDescent="0.25">
      <c r="A25" s="19"/>
      <c r="B25" s="21"/>
      <c r="C25" s="19"/>
      <c r="D25" s="19"/>
      <c r="E25" s="19"/>
      <c r="F25" s="51"/>
      <c r="G25" s="51"/>
      <c r="H25" s="19"/>
      <c r="I25" s="11" t="str">
        <f>LEFT(Tabel1[[#This Row],[Ruumi tüüp (TALO Tüüpruumide nimestik)]],2)</f>
        <v/>
      </c>
      <c r="J25" s="20"/>
      <c r="K25" s="19"/>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25">
      <c r="A26" s="19"/>
      <c r="B26" s="21"/>
      <c r="C26" s="19"/>
      <c r="D26" s="19"/>
      <c r="E26" s="19"/>
      <c r="F26" s="51"/>
      <c r="G26" s="51"/>
      <c r="H26" s="19"/>
      <c r="I26" s="11" t="str">
        <f>LEFT(Tabel1[[#This Row],[Ruumi tüüp (TALO Tüüpruumide nimestik)]],2)</f>
        <v/>
      </c>
      <c r="J26" s="20"/>
      <c r="K26" s="19"/>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25">
      <c r="A27" s="19"/>
      <c r="B27" s="21"/>
      <c r="C27" s="19"/>
      <c r="D27" s="19"/>
      <c r="E27" s="19"/>
      <c r="F27" s="51"/>
      <c r="G27" s="51"/>
      <c r="H27" s="19"/>
      <c r="I27" s="11" t="str">
        <f>LEFT(Tabel1[[#This Row],[Ruumi tüüp (TALO Tüüpruumide nimestik)]],2)</f>
        <v/>
      </c>
      <c r="J27" s="24"/>
      <c r="K27" s="19"/>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25">
      <c r="A28" s="19"/>
      <c r="B28" s="21"/>
      <c r="C28" s="19"/>
      <c r="D28" s="19"/>
      <c r="E28" s="19"/>
      <c r="F28" s="51"/>
      <c r="G28" s="51"/>
      <c r="H28" s="19"/>
      <c r="I28" s="11" t="str">
        <f>LEFT(Tabel1[[#This Row],[Ruumi tüüp (TALO Tüüpruumide nimestik)]],2)</f>
        <v/>
      </c>
      <c r="J28" s="24"/>
      <c r="K28" s="19"/>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9"/>
      <c r="B29" s="21"/>
      <c r="C29" s="19"/>
      <c r="D29" s="19"/>
      <c r="E29" s="19"/>
      <c r="F29" s="51"/>
      <c r="G29" s="51"/>
      <c r="H29" s="19"/>
      <c r="I29" s="11" t="str">
        <f>LEFT(Tabel1[[#This Row],[Ruumi tüüp (TALO Tüüpruumide nimestik)]],2)</f>
        <v/>
      </c>
      <c r="J29" s="20"/>
      <c r="K29" s="19"/>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9"/>
      <c r="B30" s="21"/>
      <c r="C30" s="19"/>
      <c r="D30" s="19"/>
      <c r="E30" s="19"/>
      <c r="F30" s="51"/>
      <c r="G30" s="51"/>
      <c r="H30" s="19"/>
      <c r="I30" s="11" t="str">
        <f>LEFT(Tabel1[[#This Row],[Ruumi tüüp (TALO Tüüpruumide nimestik)]],2)</f>
        <v/>
      </c>
      <c r="J30" s="24"/>
      <c r="K30" s="19"/>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25">
      <c r="A31" s="19"/>
      <c r="B31" s="21"/>
      <c r="C31" s="19"/>
      <c r="D31" s="19"/>
      <c r="E31" s="19"/>
      <c r="F31" s="51"/>
      <c r="G31" s="51"/>
      <c r="H31" s="19"/>
      <c r="I31" s="11" t="str">
        <f>LEFT(Tabel1[[#This Row],[Ruumi tüüp (TALO Tüüpruumide nimestik)]],2)</f>
        <v/>
      </c>
      <c r="J31" s="24"/>
      <c r="K31" s="19"/>
      <c r="L31" s="11" t="str">
        <f>IFERROR(VLOOKUP(Tabel1[[#This Row],[Üürnik]],'Lepingu lisa'!$AW$3:$AX$22,2,FALSE),"")</f>
        <v/>
      </c>
      <c r="M31" s="11" t="str">
        <f>IFERROR(VLOOKUP(Tabel1[[#This Row],[Jaotus]],Tabelid!L:M,2,FALSE),"")</f>
        <v/>
      </c>
      <c r="N31" s="11"/>
      <c r="O31" s="34"/>
      <c r="P31" s="34"/>
      <c r="Q31" s="34"/>
      <c r="R31" s="34"/>
      <c r="S31" s="34"/>
      <c r="T31" s="34"/>
      <c r="U31" s="34"/>
      <c r="V31" s="34"/>
      <c r="W31" s="34"/>
      <c r="X31" s="34"/>
      <c r="Y31" s="34"/>
      <c r="Z31" s="34"/>
      <c r="AA31" s="34"/>
      <c r="AB31" s="34"/>
      <c r="AC31" s="34"/>
      <c r="AD31" s="34"/>
      <c r="AE31" s="34"/>
      <c r="AF31" s="34"/>
      <c r="AG31" s="34"/>
    </row>
    <row r="32" spans="1:33" x14ac:dyDescent="0.25">
      <c r="A32" s="19"/>
      <c r="B32" s="21"/>
      <c r="C32" s="19"/>
      <c r="D32" s="19"/>
      <c r="E32" s="19"/>
      <c r="F32" s="51"/>
      <c r="G32" s="51"/>
      <c r="H32" s="19"/>
      <c r="I32" s="11" t="str">
        <f>LEFT(Tabel1[[#This Row],[Ruumi tüüp (TALO Tüüpruumide nimestik)]],2)</f>
        <v/>
      </c>
      <c r="J32" s="24"/>
      <c r="K32" s="19"/>
      <c r="L32" s="11" t="str">
        <f>IFERROR(VLOOKUP(Tabel1[[#This Row],[Üürnik]],'Lepingu lisa'!$AW$3:$AX$22,2,FALSE),"")</f>
        <v/>
      </c>
      <c r="M32" s="11" t="str">
        <f>IFERROR(VLOOKUP(Tabel1[[#This Row],[Jaotus]],Tabelid!L:M,2,FALSE),"")</f>
        <v/>
      </c>
      <c r="N32" s="11"/>
      <c r="O32" s="34"/>
      <c r="P32" s="34"/>
      <c r="Q32" s="34"/>
      <c r="R32" s="34"/>
      <c r="S32" s="34"/>
      <c r="T32" s="34"/>
      <c r="U32" s="34"/>
      <c r="V32" s="34"/>
      <c r="W32" s="34"/>
      <c r="X32" s="34"/>
      <c r="Y32" s="34"/>
      <c r="Z32" s="34"/>
      <c r="AA32" s="34"/>
      <c r="AB32" s="34"/>
      <c r="AC32" s="34"/>
      <c r="AD32" s="34"/>
      <c r="AE32" s="34"/>
      <c r="AF32" s="34"/>
      <c r="AG32" s="34"/>
    </row>
    <row r="33" spans="1:33" x14ac:dyDescent="0.25">
      <c r="A33" s="19"/>
      <c r="B33" s="21"/>
      <c r="C33" s="19"/>
      <c r="D33" s="19"/>
      <c r="E33" s="19"/>
      <c r="F33" s="51"/>
      <c r="G33" s="51"/>
      <c r="H33" s="19"/>
      <c r="I33" s="11" t="str">
        <f>LEFT(Tabel1[[#This Row],[Ruumi tüüp (TALO Tüüpruumide nimestik)]],2)</f>
        <v/>
      </c>
      <c r="J33" s="24"/>
      <c r="K33" s="19"/>
      <c r="L33" s="11" t="str">
        <f>IFERROR(VLOOKUP(Tabel1[[#This Row],[Üürnik]],'Lepingu lisa'!$AW$3:$AX$22,2,FALSE),"")</f>
        <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x14ac:dyDescent="0.25">
      <c r="A34" s="19"/>
      <c r="B34" s="21"/>
      <c r="C34" s="19"/>
      <c r="D34" s="19"/>
      <c r="E34" s="19"/>
      <c r="F34" s="51"/>
      <c r="G34" s="51"/>
      <c r="H34" s="19"/>
      <c r="I34" s="11" t="str">
        <f>LEFT(Tabel1[[#This Row],[Ruumi tüüp (TALO Tüüpruumide nimestik)]],2)</f>
        <v/>
      </c>
      <c r="J34" s="24"/>
      <c r="K34" s="19"/>
      <c r="L34" s="11" t="str">
        <f>IFERROR(VLOOKUP(Tabel1[[#This Row],[Üürnik]],'Lepingu lisa'!$AW$3:$AX$22,2,FALSE),"")</f>
        <v/>
      </c>
      <c r="M34" s="11" t="str">
        <f>IFERROR(VLOOKUP(Tabel1[[#This Row],[Jaotus]],Tabelid!L:M,2,FALSE),"")</f>
        <v/>
      </c>
      <c r="N34" s="11"/>
      <c r="O34" s="34"/>
      <c r="P34" s="34"/>
      <c r="Q34" s="34"/>
      <c r="R34" s="34"/>
      <c r="S34" s="34"/>
      <c r="T34" s="34"/>
      <c r="U34" s="34"/>
      <c r="V34" s="34"/>
      <c r="W34" s="34"/>
      <c r="X34" s="34"/>
      <c r="Y34" s="34"/>
      <c r="Z34" s="34"/>
      <c r="AA34" s="34"/>
      <c r="AB34" s="34"/>
      <c r="AC34" s="34"/>
      <c r="AD34" s="34"/>
      <c r="AE34" s="34"/>
      <c r="AF34" s="34"/>
      <c r="AG34" s="34"/>
    </row>
    <row r="35" spans="1:33" x14ac:dyDescent="0.25">
      <c r="A35" s="19"/>
      <c r="B35" s="21"/>
      <c r="C35" s="19"/>
      <c r="D35" s="19"/>
      <c r="E35" s="19"/>
      <c r="F35" s="51"/>
      <c r="G35" s="51"/>
      <c r="H35" s="19"/>
      <c r="I35" s="11" t="str">
        <f>LEFT(Tabel1[[#This Row],[Ruumi tüüp (TALO Tüüpruumide nimestik)]],2)</f>
        <v/>
      </c>
      <c r="J35" s="24"/>
      <c r="K35" s="19"/>
      <c r="L35" s="11" t="str">
        <f>IFERROR(VLOOKUP(Tabel1[[#This Row],[Üürnik]],'Lepingu lisa'!$AW$3:$AX$22,2,FALSE),"")</f>
        <v/>
      </c>
      <c r="M35" s="11" t="str">
        <f>IFERROR(VLOOKUP(Tabel1[[#This Row],[Jaotus]],Tabelid!L:M,2,FALSE),"")</f>
        <v/>
      </c>
      <c r="N35" s="11"/>
      <c r="O35" s="34"/>
      <c r="P35" s="34"/>
      <c r="Q35" s="34"/>
      <c r="R35" s="34"/>
      <c r="S35" s="34"/>
      <c r="T35" s="34"/>
      <c r="U35" s="34"/>
      <c r="V35" s="34"/>
      <c r="W35" s="34"/>
      <c r="X35" s="34"/>
      <c r="Y35" s="34"/>
      <c r="Z35" s="34"/>
      <c r="AA35" s="34"/>
      <c r="AB35" s="34"/>
      <c r="AC35" s="34"/>
      <c r="AD35" s="34"/>
      <c r="AE35" s="34"/>
      <c r="AF35" s="34"/>
      <c r="AG35" s="34"/>
    </row>
    <row r="36" spans="1:33" x14ac:dyDescent="0.25">
      <c r="A36" s="19"/>
      <c r="B36" s="21"/>
      <c r="C36" s="19"/>
      <c r="D36" s="19"/>
      <c r="E36" s="19"/>
      <c r="F36" s="51"/>
      <c r="G36" s="51"/>
      <c r="H36" s="19"/>
      <c r="I36" s="11" t="str">
        <f>LEFT(Tabel1[[#This Row],[Ruumi tüüp (TALO Tüüpruumide nimestik)]],2)</f>
        <v/>
      </c>
      <c r="J36" s="20"/>
      <c r="K36" s="19"/>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25">
      <c r="A37" s="19"/>
      <c r="B37" s="21"/>
      <c r="C37" s="19"/>
      <c r="D37" s="19"/>
      <c r="E37" s="19"/>
      <c r="F37" s="51"/>
      <c r="G37" s="51"/>
      <c r="H37" s="19"/>
      <c r="I37" s="11" t="str">
        <f>LEFT(Tabel1[[#This Row],[Ruumi tüüp (TALO Tüüpruumide nimestik)]],2)</f>
        <v/>
      </c>
      <c r="J37" s="20"/>
      <c r="K37" s="19"/>
      <c r="L37" s="11" t="str">
        <f>IFERROR(VLOOKUP(Tabel1[[#This Row],[Üürnik]],'Lepingu lisa'!$AW$3:$AX$22,2,FALSE),"")</f>
        <v/>
      </c>
      <c r="M37" s="11" t="str">
        <f>IFERROR(VLOOKUP(Tabel1[[#This Row],[Jaotus]],Tabelid!L:M,2,FALSE),"")</f>
        <v/>
      </c>
      <c r="N37" s="11"/>
      <c r="O37" s="34"/>
      <c r="P37" s="34"/>
      <c r="Q37" s="34"/>
      <c r="R37" s="34"/>
      <c r="S37" s="34"/>
      <c r="T37" s="34"/>
      <c r="U37" s="34"/>
      <c r="V37" s="34"/>
      <c r="W37" s="34"/>
      <c r="X37" s="34"/>
      <c r="Y37" s="34"/>
      <c r="Z37" s="34"/>
      <c r="AA37" s="34"/>
      <c r="AB37" s="34"/>
      <c r="AC37" s="34"/>
      <c r="AD37" s="34"/>
      <c r="AE37" s="34"/>
      <c r="AF37" s="34"/>
      <c r="AG37" s="34"/>
    </row>
    <row r="38" spans="1:33" x14ac:dyDescent="0.25">
      <c r="A38" s="19"/>
      <c r="B38" s="21"/>
      <c r="C38" s="19"/>
      <c r="D38" s="19"/>
      <c r="E38" s="19"/>
      <c r="F38" s="51"/>
      <c r="G38" s="51"/>
      <c r="H38" s="19"/>
      <c r="I38" s="11" t="str">
        <f>LEFT(Tabel1[[#This Row],[Ruumi tüüp (TALO Tüüpruumide nimestik)]],2)</f>
        <v/>
      </c>
      <c r="J38" s="20"/>
      <c r="K38" s="19"/>
      <c r="L38" s="11" t="str">
        <f>IFERROR(VLOOKUP(Tabel1[[#This Row],[Üürnik]],'Lepingu lisa'!$AW$3:$AX$22,2,FALSE),"")</f>
        <v/>
      </c>
      <c r="M38" s="11" t="str">
        <f>IFERROR(VLOOKUP(Tabel1[[#This Row],[Jaotus]],Tabelid!L:M,2,FALSE),"")</f>
        <v/>
      </c>
      <c r="N38" s="11"/>
      <c r="O38" s="34"/>
      <c r="P38" s="34"/>
      <c r="Q38" s="34"/>
      <c r="R38" s="34"/>
      <c r="S38" s="34"/>
      <c r="T38" s="34"/>
      <c r="U38" s="34"/>
      <c r="V38" s="34"/>
      <c r="W38" s="34"/>
      <c r="X38" s="34"/>
      <c r="Y38" s="34"/>
      <c r="Z38" s="34"/>
      <c r="AA38" s="34"/>
      <c r="AB38" s="34"/>
      <c r="AC38" s="34"/>
      <c r="AD38" s="34"/>
      <c r="AE38" s="34"/>
      <c r="AF38" s="34"/>
      <c r="AG38" s="34"/>
    </row>
    <row r="39" spans="1:33" x14ac:dyDescent="0.25">
      <c r="A39" s="19"/>
      <c r="B39" s="21"/>
      <c r="C39" s="19"/>
      <c r="D39" s="19"/>
      <c r="E39" s="19"/>
      <c r="F39" s="51"/>
      <c r="G39" s="51"/>
      <c r="H39" s="19"/>
      <c r="I39" s="11" t="str">
        <f>LEFT(Tabel1[[#This Row],[Ruumi tüüp (TALO Tüüpruumide nimestik)]],2)</f>
        <v/>
      </c>
      <c r="J39" s="20"/>
      <c r="K39" s="19"/>
      <c r="L39" s="11" t="str">
        <f>IFERROR(VLOOKUP(Tabel1[[#This Row],[Üürnik]],'Lepingu lisa'!$AW$3:$AX$22,2,FALSE),"")</f>
        <v/>
      </c>
      <c r="M39" s="11" t="str">
        <f>IFERROR(VLOOKUP(Tabel1[[#This Row],[Jaotus]],Tabelid!L:M,2,FALSE),"")</f>
        <v/>
      </c>
      <c r="N39" s="11"/>
      <c r="O39" s="34"/>
      <c r="P39" s="34"/>
      <c r="Q39" s="34"/>
      <c r="R39" s="34"/>
      <c r="S39" s="34"/>
      <c r="T39" s="34"/>
      <c r="U39" s="34"/>
      <c r="V39" s="34"/>
      <c r="W39" s="34"/>
      <c r="X39" s="34"/>
      <c r="Y39" s="34"/>
      <c r="Z39" s="34"/>
      <c r="AA39" s="34"/>
      <c r="AB39" s="34"/>
      <c r="AC39" s="34"/>
      <c r="AD39" s="34"/>
      <c r="AE39" s="34"/>
      <c r="AF39" s="34"/>
      <c r="AG39" s="34"/>
    </row>
    <row r="40" spans="1:33" x14ac:dyDescent="0.25">
      <c r="A40" s="19"/>
      <c r="B40" s="21"/>
      <c r="C40" s="19"/>
      <c r="D40" s="19"/>
      <c r="E40" s="19"/>
      <c r="F40" s="51"/>
      <c r="G40" s="51"/>
      <c r="H40" s="19"/>
      <c r="I40" s="11" t="str">
        <f>LEFT(Tabel1[[#This Row],[Ruumi tüüp (TALO Tüüpruumide nimestik)]],2)</f>
        <v/>
      </c>
      <c r="J40" s="20"/>
      <c r="K40" s="19"/>
      <c r="L40" s="11" t="str">
        <f>IFERROR(VLOOKUP(Tabel1[[#This Row],[Üürnik]],'Lepingu lisa'!$AW$3:$AX$22,2,FALSE),"")</f>
        <v/>
      </c>
      <c r="M40" s="11" t="str">
        <f>IFERROR(VLOOKUP(Tabel1[[#This Row],[Jaotus]],Tabelid!L:M,2,FALSE),"")</f>
        <v/>
      </c>
      <c r="N40" s="11"/>
      <c r="O40" s="34"/>
      <c r="P40" s="34"/>
      <c r="Q40" s="34"/>
      <c r="R40" s="34"/>
      <c r="S40" s="34"/>
      <c r="T40" s="34"/>
      <c r="U40" s="34"/>
      <c r="V40" s="34"/>
      <c r="W40" s="34"/>
      <c r="X40" s="34"/>
      <c r="Y40" s="34"/>
      <c r="Z40" s="34"/>
      <c r="AA40" s="34"/>
      <c r="AB40" s="34"/>
      <c r="AC40" s="34"/>
      <c r="AD40" s="34"/>
      <c r="AE40" s="34"/>
      <c r="AF40" s="34"/>
      <c r="AG40" s="34"/>
    </row>
    <row r="41" spans="1:33" x14ac:dyDescent="0.25">
      <c r="A41" s="19"/>
      <c r="B41" s="21"/>
      <c r="C41" s="19"/>
      <c r="D41" s="19"/>
      <c r="E41" s="19"/>
      <c r="F41" s="51"/>
      <c r="G41" s="51"/>
      <c r="H41" s="19"/>
      <c r="I41" s="11" t="str">
        <f>LEFT(Tabel1[[#This Row],[Ruumi tüüp (TALO Tüüpruumide nimestik)]],2)</f>
        <v/>
      </c>
      <c r="J41" s="20"/>
      <c r="K41" s="19"/>
      <c r="L41" s="11" t="str">
        <f>IFERROR(VLOOKUP(Tabel1[[#This Row],[Üürnik]],'Lepingu lisa'!$AW$3:$AX$22,2,FALSE),"")</f>
        <v/>
      </c>
      <c r="M41" s="11" t="str">
        <f>IFERROR(VLOOKUP(Tabel1[[#This Row],[Jaotus]],Tabelid!L:M,2,FALSE),"")</f>
        <v/>
      </c>
      <c r="N41" s="11"/>
      <c r="O41" s="34"/>
      <c r="P41" s="34"/>
      <c r="Q41" s="34"/>
      <c r="R41" s="34"/>
      <c r="S41" s="34"/>
      <c r="T41" s="34"/>
      <c r="U41" s="34"/>
      <c r="V41" s="34"/>
      <c r="W41" s="34"/>
      <c r="X41" s="34"/>
      <c r="Y41" s="34"/>
      <c r="Z41" s="34"/>
      <c r="AA41" s="34"/>
      <c r="AB41" s="34"/>
      <c r="AC41" s="34"/>
      <c r="AD41" s="34"/>
      <c r="AE41" s="34"/>
      <c r="AF41" s="34"/>
      <c r="AG41" s="34"/>
    </row>
    <row r="42" spans="1:33" x14ac:dyDescent="0.25">
      <c r="A42" s="19"/>
      <c r="B42" s="21"/>
      <c r="C42" s="19"/>
      <c r="D42" s="19"/>
      <c r="E42" s="19"/>
      <c r="F42" s="51"/>
      <c r="G42" s="51"/>
      <c r="H42" s="19"/>
      <c r="I42" s="11" t="str">
        <f>LEFT(Tabel1[[#This Row],[Ruumi tüüp (TALO Tüüpruumide nimestik)]],2)</f>
        <v/>
      </c>
      <c r="J42" s="20"/>
      <c r="K42" s="19"/>
      <c r="L42" s="11" t="str">
        <f>IFERROR(VLOOKUP(Tabel1[[#This Row],[Üürnik]],'Lepingu lisa'!$AW$3:$AX$22,2,FALSE),"")</f>
        <v/>
      </c>
      <c r="M42" s="11" t="str">
        <f>IFERROR(VLOOKUP(Tabel1[[#This Row],[Jaotus]],Tabelid!L:M,2,FALSE),"")</f>
        <v/>
      </c>
      <c r="N42" s="11"/>
      <c r="O42" s="34"/>
      <c r="P42" s="34"/>
      <c r="Q42" s="34"/>
      <c r="R42" s="34"/>
      <c r="S42" s="34"/>
      <c r="T42" s="34"/>
      <c r="U42" s="34"/>
      <c r="V42" s="34"/>
      <c r="W42" s="34"/>
      <c r="X42" s="34"/>
      <c r="Y42" s="34"/>
      <c r="Z42" s="34"/>
      <c r="AA42" s="34"/>
      <c r="AB42" s="34"/>
      <c r="AC42" s="34"/>
      <c r="AD42" s="34"/>
      <c r="AE42" s="34"/>
      <c r="AF42" s="34"/>
      <c r="AG42" s="34"/>
    </row>
    <row r="43" spans="1:33" x14ac:dyDescent="0.25">
      <c r="A43" s="19"/>
      <c r="B43" s="21"/>
      <c r="C43" s="19"/>
      <c r="D43" s="19"/>
      <c r="E43" s="19"/>
      <c r="F43" s="51"/>
      <c r="G43" s="51"/>
      <c r="H43" s="19"/>
      <c r="I43" s="11" t="str">
        <f>LEFT(Tabel1[[#This Row],[Ruumi tüüp (TALO Tüüpruumide nimestik)]],2)</f>
        <v/>
      </c>
      <c r="J43" s="20"/>
      <c r="K43" s="19"/>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x14ac:dyDescent="0.25">
      <c r="A44" s="19"/>
      <c r="B44" s="21"/>
      <c r="C44" s="19"/>
      <c r="D44" s="19"/>
      <c r="E44" s="19"/>
      <c r="F44" s="51"/>
      <c r="G44" s="51"/>
      <c r="H44" s="19"/>
      <c r="I44" s="11" t="str">
        <f>LEFT(Tabel1[[#This Row],[Ruumi tüüp (TALO Tüüpruumide nimestik)]],2)</f>
        <v/>
      </c>
      <c r="J44" s="20"/>
      <c r="K44" s="19"/>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x14ac:dyDescent="0.25">
      <c r="A45" s="19"/>
      <c r="B45" s="21"/>
      <c r="C45" s="19"/>
      <c r="D45" s="19"/>
      <c r="E45" s="19"/>
      <c r="F45" s="51"/>
      <c r="G45" s="51"/>
      <c r="H45" s="19"/>
      <c r="I45" s="11" t="str">
        <f>LEFT(Tabel1[[#This Row],[Ruumi tüüp (TALO Tüüpruumide nimestik)]],2)</f>
        <v/>
      </c>
      <c r="J45" s="20"/>
      <c r="K45" s="19"/>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x14ac:dyDescent="0.25">
      <c r="A46" s="19"/>
      <c r="B46" s="21"/>
      <c r="C46" s="19"/>
      <c r="D46" s="19"/>
      <c r="E46" s="19"/>
      <c r="F46" s="51"/>
      <c r="G46" s="51"/>
      <c r="H46" s="19"/>
      <c r="I46" s="11" t="str">
        <f>LEFT(Tabel1[[#This Row],[Ruumi tüüp (TALO Tüüpruumide nimestik)]],2)</f>
        <v/>
      </c>
      <c r="J46" s="20"/>
      <c r="K46" s="19"/>
      <c r="L46" s="11" t="str">
        <f>IFERROR(VLOOKUP(Tabel1[[#This Row],[Üürnik]],'Lepingu lisa'!$AW$3:$AX$22,2,FALSE),"")</f>
        <v/>
      </c>
      <c r="M46" s="11" t="str">
        <f>IFERROR(VLOOKUP(Tabel1[[#This Row],[Jaotus]],Tabelid!L:M,2,FALSE),"")</f>
        <v/>
      </c>
      <c r="N46" s="11"/>
      <c r="O46" s="34"/>
      <c r="P46" s="34"/>
      <c r="Q46" s="34"/>
      <c r="R46" s="34"/>
      <c r="S46" s="34"/>
      <c r="T46" s="34"/>
      <c r="U46" s="34"/>
      <c r="V46" s="34"/>
      <c r="W46" s="34"/>
      <c r="X46" s="34"/>
      <c r="Y46" s="34"/>
      <c r="Z46" s="34"/>
      <c r="AA46" s="34"/>
      <c r="AB46" s="34"/>
      <c r="AC46" s="34"/>
      <c r="AD46" s="34"/>
      <c r="AE46" s="34"/>
      <c r="AF46" s="34"/>
      <c r="AG46" s="34"/>
    </row>
    <row r="47" spans="1:33" x14ac:dyDescent="0.25">
      <c r="A47" s="19"/>
      <c r="B47" s="21"/>
      <c r="C47" s="19"/>
      <c r="D47" s="19"/>
      <c r="E47" s="19"/>
      <c r="F47" s="51"/>
      <c r="G47" s="51"/>
      <c r="H47" s="19"/>
      <c r="I47" s="11" t="str">
        <f>LEFT(Tabel1[[#This Row],[Ruumi tüüp (TALO Tüüpruumide nimestik)]],2)</f>
        <v/>
      </c>
      <c r="J47" s="20"/>
      <c r="K47" s="19"/>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25">
      <c r="A48" s="19"/>
      <c r="B48" s="21"/>
      <c r="C48" s="19"/>
      <c r="D48" s="19"/>
      <c r="E48" s="19"/>
      <c r="F48" s="51"/>
      <c r="G48" s="51"/>
      <c r="H48" s="19"/>
      <c r="I48" s="11" t="str">
        <f>LEFT(Tabel1[[#This Row],[Ruumi tüüp (TALO Tüüpruumide nimestik)]],2)</f>
        <v/>
      </c>
      <c r="J48" s="20"/>
      <c r="K48" s="19"/>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x14ac:dyDescent="0.25">
      <c r="A49" s="19"/>
      <c r="B49" s="21"/>
      <c r="C49" s="19"/>
      <c r="D49" s="19"/>
      <c r="E49" s="19"/>
      <c r="F49" s="51"/>
      <c r="G49" s="51"/>
      <c r="H49" s="19"/>
      <c r="I49" s="11" t="str">
        <f>LEFT(Tabel1[[#This Row],[Ruumi tüüp (TALO Tüüpruumide nimestik)]],2)</f>
        <v/>
      </c>
      <c r="J49" s="24"/>
      <c r="K49" s="19"/>
      <c r="L49" s="11" t="str">
        <f>IFERROR(VLOOKUP(Tabel1[[#This Row],[Üürnik]],'Lepingu lisa'!$AW$3:$AX$22,2,FALSE),"")</f>
        <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x14ac:dyDescent="0.25">
      <c r="A50" s="19"/>
      <c r="B50" s="21"/>
      <c r="C50" s="19"/>
      <c r="D50" s="19"/>
      <c r="E50" s="19"/>
      <c r="F50" s="51"/>
      <c r="G50" s="51"/>
      <c r="H50" s="19"/>
      <c r="I50" s="11" t="str">
        <f>LEFT(Tabel1[[#This Row],[Ruumi tüüp (TALO Tüüpruumide nimestik)]],2)</f>
        <v/>
      </c>
      <c r="J50" s="24"/>
      <c r="K50" s="19"/>
      <c r="L50" s="11" t="str">
        <f>IFERROR(VLOOKUP(Tabel1[[#This Row],[Üürnik]],'Lepingu lisa'!$AW$3:$AX$22,2,FALSE),"")</f>
        <v/>
      </c>
      <c r="M50" s="11" t="str">
        <f>IFERROR(VLOOKUP(Tabel1[[#This Row],[Jaotus]],Tabelid!L:M,2,FALSE),"")</f>
        <v/>
      </c>
      <c r="N50" s="11"/>
      <c r="O50" s="34"/>
      <c r="P50" s="34"/>
      <c r="Q50" s="34"/>
      <c r="R50" s="34"/>
      <c r="S50" s="34"/>
      <c r="T50" s="34"/>
      <c r="U50" s="34"/>
      <c r="V50" s="34"/>
      <c r="W50" s="34"/>
      <c r="X50" s="34"/>
      <c r="Y50" s="34"/>
      <c r="Z50" s="34"/>
      <c r="AA50" s="34"/>
      <c r="AB50" s="34"/>
      <c r="AC50" s="34"/>
      <c r="AD50" s="34"/>
      <c r="AE50" s="34"/>
      <c r="AF50" s="34"/>
      <c r="AG50" s="34"/>
    </row>
    <row r="51" spans="1:33" x14ac:dyDescent="0.25">
      <c r="A51" s="19"/>
      <c r="B51" s="21"/>
      <c r="C51" s="19"/>
      <c r="D51" s="19"/>
      <c r="E51" s="19"/>
      <c r="F51" s="51"/>
      <c r="G51" s="51"/>
      <c r="H51" s="19"/>
      <c r="I51" s="11" t="str">
        <f>LEFT(Tabel1[[#This Row],[Ruumi tüüp (TALO Tüüpruumide nimestik)]],2)</f>
        <v/>
      </c>
      <c r="J51" s="20"/>
      <c r="K51" s="19"/>
      <c r="L51" s="11" t="str">
        <f>IFERROR(VLOOKUP(Tabel1[[#This Row],[Üürnik]],'Lepingu lisa'!$AW$3:$AX$22,2,FALSE),"")</f>
        <v/>
      </c>
      <c r="M51" s="11" t="str">
        <f>IFERROR(VLOOKUP(Tabel1[[#This Row],[Jaotus]],Tabelid!L:M,2,FALSE),"")</f>
        <v/>
      </c>
      <c r="N51" s="11"/>
      <c r="O51" s="34"/>
      <c r="P51" s="34"/>
      <c r="Q51" s="34"/>
      <c r="R51" s="34"/>
      <c r="S51" s="34"/>
      <c r="T51" s="34"/>
      <c r="U51" s="34"/>
      <c r="V51" s="34"/>
      <c r="W51" s="34"/>
      <c r="X51" s="34"/>
      <c r="Y51" s="34"/>
      <c r="Z51" s="34"/>
      <c r="AA51" s="34"/>
      <c r="AB51" s="34"/>
      <c r="AC51" s="34"/>
      <c r="AD51" s="34"/>
      <c r="AE51" s="34"/>
      <c r="AF51" s="34"/>
      <c r="AG51" s="34"/>
    </row>
    <row r="52" spans="1:33" x14ac:dyDescent="0.25">
      <c r="A52" s="19"/>
      <c r="B52" s="21"/>
      <c r="C52" s="19"/>
      <c r="D52" s="19"/>
      <c r="E52" s="19"/>
      <c r="F52" s="51"/>
      <c r="G52" s="51"/>
      <c r="H52" s="19"/>
      <c r="I52" s="11" t="str">
        <f>LEFT(Tabel1[[#This Row],[Ruumi tüüp (TALO Tüüpruumide nimestik)]],2)</f>
        <v/>
      </c>
      <c r="J52" s="20"/>
      <c r="K52" s="19"/>
      <c r="L52" s="11" t="str">
        <f>IFERROR(VLOOKUP(Tabel1[[#This Row],[Üürnik]],'Lepingu lisa'!$AW$3:$AX$22,2,FALSE),"")</f>
        <v/>
      </c>
      <c r="M52" s="11" t="str">
        <f>IFERROR(VLOOKUP(Tabel1[[#This Row],[Jaotus]],Tabelid!L:M,2,FALSE),"")</f>
        <v/>
      </c>
      <c r="N52" s="11"/>
      <c r="O52" s="34"/>
      <c r="P52" s="34"/>
      <c r="Q52" s="34"/>
      <c r="R52" s="34"/>
      <c r="S52" s="34"/>
      <c r="T52" s="34"/>
      <c r="U52" s="34"/>
      <c r="V52" s="34"/>
      <c r="W52" s="34"/>
      <c r="X52" s="34"/>
      <c r="Y52" s="34"/>
      <c r="Z52" s="34"/>
      <c r="AA52" s="34"/>
      <c r="AB52" s="34"/>
      <c r="AC52" s="34"/>
      <c r="AD52" s="34"/>
      <c r="AE52" s="34"/>
      <c r="AF52" s="34"/>
      <c r="AG52" s="34"/>
    </row>
    <row r="53" spans="1:33" x14ac:dyDescent="0.25">
      <c r="A53" s="19"/>
      <c r="B53" s="21"/>
      <c r="C53" s="19"/>
      <c r="D53" s="19"/>
      <c r="E53" s="19"/>
      <c r="F53" s="51"/>
      <c r="G53" s="51"/>
      <c r="H53" s="19"/>
      <c r="I53" s="11" t="str">
        <f>LEFT(Tabel1[[#This Row],[Ruumi tüüp (TALO Tüüpruumide nimestik)]],2)</f>
        <v/>
      </c>
      <c r="J53" s="24"/>
      <c r="K53" s="19"/>
      <c r="L53" s="11" t="str">
        <f>IFERROR(VLOOKUP(Tabel1[[#This Row],[Üürnik]],'Lepingu lisa'!$AW$3:$AX$22,2,FALSE),"")</f>
        <v/>
      </c>
      <c r="M53" s="11" t="str">
        <f>IFERROR(VLOOKUP(Tabel1[[#This Row],[Jaotus]],Tabelid!L:M,2,FALSE),"")</f>
        <v/>
      </c>
      <c r="N53" s="11"/>
      <c r="O53" s="34"/>
      <c r="P53" s="34"/>
      <c r="Q53" s="34"/>
      <c r="R53" s="34"/>
      <c r="S53" s="34"/>
      <c r="T53" s="34"/>
      <c r="U53" s="34"/>
      <c r="V53" s="34"/>
      <c r="W53" s="34"/>
      <c r="X53" s="34"/>
      <c r="Y53" s="34"/>
      <c r="Z53" s="34"/>
      <c r="AA53" s="34"/>
      <c r="AB53" s="34"/>
      <c r="AC53" s="34"/>
      <c r="AD53" s="34"/>
      <c r="AE53" s="34"/>
      <c r="AF53" s="34"/>
      <c r="AG53" s="34"/>
    </row>
    <row r="54" spans="1:33" x14ac:dyDescent="0.25">
      <c r="A54" s="19"/>
      <c r="B54" s="21"/>
      <c r="C54" s="19"/>
      <c r="D54" s="19"/>
      <c r="E54" s="19"/>
      <c r="F54" s="51"/>
      <c r="G54" s="51"/>
      <c r="H54" s="19"/>
      <c r="I54" s="11" t="str">
        <f>LEFT(Tabel1[[#This Row],[Ruumi tüüp (TALO Tüüpruumide nimestik)]],2)</f>
        <v/>
      </c>
      <c r="J54" s="24"/>
      <c r="K54" s="19"/>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25">
      <c r="A55" s="19"/>
      <c r="B55" s="21"/>
      <c r="C55" s="19"/>
      <c r="D55" s="19"/>
      <c r="E55" s="19"/>
      <c r="F55" s="51"/>
      <c r="G55" s="51"/>
      <c r="H55" s="19"/>
      <c r="I55" s="11" t="str">
        <f>LEFT(Tabel1[[#This Row],[Ruumi tüüp (TALO Tüüpruumide nimestik)]],2)</f>
        <v/>
      </c>
      <c r="J55" s="20"/>
      <c r="K55" s="19"/>
      <c r="L55" s="11" t="str">
        <f>IFERROR(VLOOKUP(Tabel1[[#This Row],[Üürnik]],'Lepingu lisa'!$AW$3:$AX$22,2,FALSE),"")</f>
        <v/>
      </c>
      <c r="M55" s="11" t="str">
        <f>IFERROR(VLOOKUP(Tabel1[[#This Row],[Jaotus]],Tabelid!L:M,2,FALSE),"")</f>
        <v/>
      </c>
      <c r="N55" s="11"/>
      <c r="O55" s="34"/>
      <c r="P55" s="34"/>
      <c r="Q55" s="34"/>
      <c r="R55" s="34"/>
      <c r="S55" s="34"/>
      <c r="T55" s="34"/>
      <c r="U55" s="34"/>
      <c r="V55" s="34"/>
      <c r="W55" s="34"/>
      <c r="X55" s="34"/>
      <c r="Y55" s="34"/>
      <c r="Z55" s="34"/>
      <c r="AA55" s="34"/>
      <c r="AB55" s="34"/>
      <c r="AC55" s="34"/>
      <c r="AD55" s="34"/>
      <c r="AE55" s="34"/>
      <c r="AF55" s="34"/>
      <c r="AG55" s="34"/>
    </row>
    <row r="56" spans="1:33" x14ac:dyDescent="0.25">
      <c r="A56" s="19"/>
      <c r="B56" s="21"/>
      <c r="C56" s="19"/>
      <c r="D56" s="19"/>
      <c r="E56" s="19"/>
      <c r="F56" s="51"/>
      <c r="G56" s="51"/>
      <c r="H56" s="19"/>
      <c r="I56" s="11" t="str">
        <f>LEFT(Tabel1[[#This Row],[Ruumi tüüp (TALO Tüüpruumide nimestik)]],2)</f>
        <v/>
      </c>
      <c r="J56" s="24"/>
      <c r="K56" s="19"/>
      <c r="L56" s="11" t="str">
        <f>IFERROR(VLOOKUP(Tabel1[[#This Row],[Üürnik]],'Lepingu lisa'!$AW$3:$AX$22,2,FALSE),"")</f>
        <v/>
      </c>
      <c r="M56" s="11" t="str">
        <f>IFERROR(VLOOKUP(Tabel1[[#This Row],[Jaotus]],Tabelid!L:M,2,FALSE),"")</f>
        <v/>
      </c>
      <c r="N56" s="11"/>
      <c r="O56" s="34"/>
      <c r="P56" s="34"/>
      <c r="Q56" s="34"/>
      <c r="R56" s="34"/>
      <c r="S56" s="34"/>
      <c r="T56" s="34"/>
      <c r="U56" s="34"/>
      <c r="V56" s="34"/>
      <c r="W56" s="34"/>
      <c r="X56" s="34"/>
      <c r="Y56" s="34"/>
      <c r="Z56" s="34"/>
      <c r="AA56" s="34"/>
      <c r="AB56" s="34"/>
      <c r="AC56" s="34"/>
      <c r="AD56" s="34"/>
      <c r="AE56" s="34"/>
      <c r="AF56" s="34"/>
      <c r="AG56" s="34"/>
    </row>
    <row r="57" spans="1:33" x14ac:dyDescent="0.25">
      <c r="A57" s="19"/>
      <c r="B57" s="21"/>
      <c r="C57" s="19"/>
      <c r="D57" s="19"/>
      <c r="E57" s="19"/>
      <c r="F57" s="51"/>
      <c r="G57" s="51"/>
      <c r="H57" s="19"/>
      <c r="I57" s="11" t="str">
        <f>LEFT(Tabel1[[#This Row],[Ruumi tüüp (TALO Tüüpruumide nimestik)]],2)</f>
        <v/>
      </c>
      <c r="J57" s="20"/>
      <c r="K57" s="19"/>
      <c r="L57" s="11" t="str">
        <f>IFERROR(VLOOKUP(Tabel1[[#This Row],[Üürnik]],'Lepingu lisa'!$AW$3:$AX$22,2,FALSE),"")</f>
        <v/>
      </c>
      <c r="M57" s="11" t="str">
        <f>IFERROR(VLOOKUP(Tabel1[[#This Row],[Jaotus]],Tabelid!L:M,2,FALSE),"")</f>
        <v/>
      </c>
      <c r="N57" s="11"/>
      <c r="O57" s="34"/>
      <c r="P57" s="34"/>
      <c r="Q57" s="34"/>
      <c r="R57" s="34"/>
      <c r="S57" s="34"/>
      <c r="T57" s="34"/>
      <c r="U57" s="34"/>
      <c r="V57" s="34"/>
      <c r="W57" s="34"/>
      <c r="X57" s="34"/>
      <c r="Y57" s="34"/>
      <c r="Z57" s="34"/>
      <c r="AA57" s="34"/>
      <c r="AB57" s="34"/>
      <c r="AC57" s="34"/>
      <c r="AD57" s="34"/>
      <c r="AE57" s="34"/>
      <c r="AF57" s="34"/>
      <c r="AG57" s="34"/>
    </row>
    <row r="58" spans="1:33" x14ac:dyDescent="0.25">
      <c r="A58" s="19"/>
      <c r="B58" s="21"/>
      <c r="C58" s="19"/>
      <c r="D58" s="19"/>
      <c r="E58" s="19"/>
      <c r="F58" s="51"/>
      <c r="G58" s="51"/>
      <c r="H58" s="19"/>
      <c r="I58" s="11" t="str">
        <f>LEFT(Tabel1[[#This Row],[Ruumi tüüp (TALO Tüüpruumide nimestik)]],2)</f>
        <v/>
      </c>
      <c r="J58" s="24"/>
      <c r="K58" s="19"/>
      <c r="L58" s="11" t="str">
        <f>IFERROR(VLOOKUP(Tabel1[[#This Row],[Üürnik]],'Lepingu lisa'!$AW$3:$AX$22,2,FALSE),"")</f>
        <v/>
      </c>
      <c r="M58" s="11" t="str">
        <f>IFERROR(VLOOKUP(Tabel1[[#This Row],[Jaotus]],Tabelid!L:M,2,FALSE),"")</f>
        <v/>
      </c>
      <c r="N58" s="11"/>
      <c r="O58" s="34"/>
      <c r="P58" s="34"/>
      <c r="Q58" s="34"/>
      <c r="R58" s="34"/>
      <c r="S58" s="34"/>
      <c r="T58" s="34"/>
      <c r="U58" s="34"/>
      <c r="V58" s="34"/>
      <c r="W58" s="34"/>
      <c r="X58" s="34"/>
      <c r="Y58" s="34"/>
      <c r="Z58" s="34"/>
      <c r="AA58" s="34"/>
      <c r="AB58" s="34"/>
      <c r="AC58" s="34"/>
      <c r="AD58" s="34"/>
      <c r="AE58" s="34"/>
      <c r="AF58" s="34"/>
      <c r="AG58" s="34"/>
    </row>
    <row r="59" spans="1:33" x14ac:dyDescent="0.25">
      <c r="A59" s="19"/>
      <c r="B59" s="21"/>
      <c r="C59" s="19"/>
      <c r="D59" s="19"/>
      <c r="E59" s="19"/>
      <c r="F59" s="51"/>
      <c r="G59" s="51"/>
      <c r="H59" s="19"/>
      <c r="I59" s="11" t="str">
        <f>LEFT(Tabel1[[#This Row],[Ruumi tüüp (TALO Tüüpruumide nimestik)]],2)</f>
        <v/>
      </c>
      <c r="J59" s="24"/>
      <c r="K59" s="19"/>
      <c r="L59" s="11" t="str">
        <f>IFERROR(VLOOKUP(Tabel1[[#This Row],[Üürnik]],'Lepingu lisa'!$AW$3:$AX$22,2,FALSE),"")</f>
        <v/>
      </c>
      <c r="M59" s="11" t="str">
        <f>IFERROR(VLOOKUP(Tabel1[[#This Row],[Jaotus]],Tabelid!L:M,2,FALSE),"")</f>
        <v/>
      </c>
      <c r="N59" s="11"/>
      <c r="O59" s="34"/>
      <c r="P59" s="34"/>
      <c r="Q59" s="34"/>
      <c r="R59" s="34"/>
      <c r="S59" s="34"/>
      <c r="T59" s="34"/>
      <c r="U59" s="34"/>
      <c r="V59" s="34"/>
      <c r="W59" s="34"/>
      <c r="X59" s="34"/>
      <c r="Y59" s="34"/>
      <c r="Z59" s="34"/>
      <c r="AA59" s="34"/>
      <c r="AB59" s="34"/>
      <c r="AC59" s="34"/>
      <c r="AD59" s="34"/>
      <c r="AE59" s="34"/>
      <c r="AF59" s="34"/>
      <c r="AG59" s="34"/>
    </row>
    <row r="60" spans="1:33" x14ac:dyDescent="0.25">
      <c r="A60" s="19"/>
      <c r="B60" s="21"/>
      <c r="C60" s="19"/>
      <c r="D60" s="19"/>
      <c r="E60" s="19"/>
      <c r="F60" s="51"/>
      <c r="G60" s="51"/>
      <c r="H60" s="19"/>
      <c r="I60" s="11" t="str">
        <f>LEFT(Tabel1[[#This Row],[Ruumi tüüp (TALO Tüüpruumide nimestik)]],2)</f>
        <v/>
      </c>
      <c r="J60" s="24"/>
      <c r="K60" s="19"/>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x14ac:dyDescent="0.25">
      <c r="A61" s="19"/>
      <c r="B61" s="21"/>
      <c r="C61" s="19"/>
      <c r="D61" s="19"/>
      <c r="E61" s="19"/>
      <c r="F61" s="51"/>
      <c r="G61" s="51"/>
      <c r="H61" s="19"/>
      <c r="I61" s="11" t="str">
        <f>LEFT(Tabel1[[#This Row],[Ruumi tüüp (TALO Tüüpruumide nimestik)]],2)</f>
        <v/>
      </c>
      <c r="J61" s="24"/>
      <c r="K61" s="19"/>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9"/>
      <c r="B62" s="21"/>
      <c r="C62" s="19"/>
      <c r="D62" s="19"/>
      <c r="E62" s="19"/>
      <c r="F62" s="51"/>
      <c r="G62" s="51"/>
      <c r="H62" s="19"/>
      <c r="I62" s="11" t="str">
        <f>LEFT(Tabel1[[#This Row],[Ruumi tüüp (TALO Tüüpruumide nimestik)]],2)</f>
        <v/>
      </c>
      <c r="J62" s="24"/>
      <c r="K62" s="19"/>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25">
      <c r="A63" s="19"/>
      <c r="B63" s="21"/>
      <c r="C63" s="19"/>
      <c r="D63" s="19"/>
      <c r="E63" s="19"/>
      <c r="F63" s="51"/>
      <c r="G63" s="51"/>
      <c r="H63" s="19"/>
      <c r="I63" s="11" t="str">
        <f>LEFT(Tabel1[[#This Row],[Ruumi tüüp (TALO Tüüpruumide nimestik)]],2)</f>
        <v/>
      </c>
      <c r="J63" s="20"/>
      <c r="K63" s="19"/>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x14ac:dyDescent="0.25">
      <c r="A64" s="19"/>
      <c r="B64" s="21"/>
      <c r="C64" s="19"/>
      <c r="D64" s="19"/>
      <c r="E64" s="19"/>
      <c r="F64" s="51"/>
      <c r="G64" s="51"/>
      <c r="H64" s="19"/>
      <c r="I64" s="11" t="str">
        <f>LEFT(Tabel1[[#This Row],[Ruumi tüüp (TALO Tüüpruumide nimestik)]],2)</f>
        <v/>
      </c>
      <c r="J64" s="20"/>
      <c r="K64" s="19"/>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x14ac:dyDescent="0.25">
      <c r="A65" s="19"/>
      <c r="B65" s="21"/>
      <c r="C65" s="19"/>
      <c r="D65" s="19"/>
      <c r="E65" s="19"/>
      <c r="F65" s="51"/>
      <c r="G65" s="51"/>
      <c r="H65" s="19"/>
      <c r="I65" s="11" t="str">
        <f>LEFT(Tabel1[[#This Row],[Ruumi tüüp (TALO Tüüpruumide nimestik)]],2)</f>
        <v/>
      </c>
      <c r="J65" s="20"/>
      <c r="K65" s="19"/>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25">
      <c r="A66" s="19"/>
      <c r="B66" s="21"/>
      <c r="C66" s="19"/>
      <c r="D66" s="19"/>
      <c r="E66" s="19"/>
      <c r="F66" s="51"/>
      <c r="G66" s="51"/>
      <c r="H66" s="19"/>
      <c r="I66" s="11" t="str">
        <f>LEFT(Tabel1[[#This Row],[Ruumi tüüp (TALO Tüüpruumide nimestik)]],2)</f>
        <v/>
      </c>
      <c r="J66" s="20"/>
      <c r="K66" s="19"/>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25">
      <c r="A67" s="19"/>
      <c r="B67" s="21"/>
      <c r="C67" s="19"/>
      <c r="D67" s="19"/>
      <c r="E67" s="19"/>
      <c r="F67" s="51"/>
      <c r="G67" s="51"/>
      <c r="H67" s="19"/>
      <c r="I67" s="11" t="str">
        <f>LEFT(Tabel1[[#This Row],[Ruumi tüüp (TALO Tüüpruumide nimestik)]],2)</f>
        <v/>
      </c>
      <c r="J67" s="20"/>
      <c r="K67" s="19"/>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9"/>
      <c r="B68" s="21"/>
      <c r="C68" s="19"/>
      <c r="D68" s="19"/>
      <c r="E68" s="19"/>
      <c r="F68" s="51"/>
      <c r="G68" s="51"/>
      <c r="H68" s="19"/>
      <c r="I68" s="11" t="str">
        <f>LEFT(Tabel1[[#This Row],[Ruumi tüüp (TALO Tüüpruumide nimestik)]],2)</f>
        <v/>
      </c>
      <c r="J68" s="20"/>
      <c r="K68" s="19"/>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25">
      <c r="A69" s="19"/>
      <c r="B69" s="21"/>
      <c r="C69" s="19"/>
      <c r="D69" s="19"/>
      <c r="E69" s="19"/>
      <c r="F69" s="51"/>
      <c r="G69" s="51"/>
      <c r="H69" s="19"/>
      <c r="I69" s="11" t="str">
        <f>LEFT(Tabel1[[#This Row],[Ruumi tüüp (TALO Tüüpruumide nimestik)]],2)</f>
        <v/>
      </c>
      <c r="J69" s="20"/>
      <c r="K69" s="19"/>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25">
      <c r="A70" s="19"/>
      <c r="B70" s="21"/>
      <c r="C70" s="19"/>
      <c r="D70" s="19"/>
      <c r="E70" s="19"/>
      <c r="F70" s="51"/>
      <c r="G70" s="51"/>
      <c r="H70" s="19"/>
      <c r="I70" s="11" t="str">
        <f>LEFT(Tabel1[[#This Row],[Ruumi tüüp (TALO Tüüpruumide nimestik)]],2)</f>
        <v/>
      </c>
      <c r="J70" s="20"/>
      <c r="K70" s="19"/>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25">
      <c r="A71" s="19"/>
      <c r="B71" s="21"/>
      <c r="C71" s="19"/>
      <c r="D71" s="19"/>
      <c r="E71" s="19"/>
      <c r="F71" s="51"/>
      <c r="G71" s="51"/>
      <c r="H71" s="19"/>
      <c r="I71" s="11" t="str">
        <f>LEFT(Tabel1[[#This Row],[Ruumi tüüp (TALO Tüüpruumide nimestik)]],2)</f>
        <v/>
      </c>
      <c r="J71" s="20"/>
      <c r="K71" s="19"/>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25">
      <c r="A72" s="19"/>
      <c r="B72" s="21"/>
      <c r="C72" s="19"/>
      <c r="D72" s="19"/>
      <c r="E72" s="19"/>
      <c r="F72" s="51"/>
      <c r="G72" s="51"/>
      <c r="H72" s="19"/>
      <c r="I72" s="11" t="str">
        <f>LEFT(Tabel1[[#This Row],[Ruumi tüüp (TALO Tüüpruumide nimestik)]],2)</f>
        <v/>
      </c>
      <c r="J72" s="20"/>
      <c r="K72" s="19"/>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25">
      <c r="A73" s="19"/>
      <c r="B73" s="21"/>
      <c r="C73" s="19"/>
      <c r="D73" s="19"/>
      <c r="E73" s="19"/>
      <c r="F73" s="51"/>
      <c r="G73" s="51"/>
      <c r="H73" s="19"/>
      <c r="I73" s="11" t="str">
        <f>LEFT(Tabel1[[#This Row],[Ruumi tüüp (TALO Tüüpruumide nimestik)]],2)</f>
        <v/>
      </c>
      <c r="J73" s="20"/>
      <c r="K73" s="19"/>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x14ac:dyDescent="0.25">
      <c r="A74" s="19"/>
      <c r="B74" s="21"/>
      <c r="C74" s="19"/>
      <c r="D74" s="19"/>
      <c r="E74" s="19"/>
      <c r="F74" s="51"/>
      <c r="G74" s="51"/>
      <c r="H74" s="19"/>
      <c r="I74" s="11" t="str">
        <f>LEFT(Tabel1[[#This Row],[Ruumi tüüp (TALO Tüüpruumide nimestik)]],2)</f>
        <v/>
      </c>
      <c r="J74" s="20"/>
      <c r="K74" s="19"/>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25">
      <c r="A75" s="19"/>
      <c r="B75" s="21"/>
      <c r="C75" s="19"/>
      <c r="D75" s="19"/>
      <c r="E75" s="19"/>
      <c r="F75" s="51"/>
      <c r="G75" s="51"/>
      <c r="H75" s="19"/>
      <c r="I75" s="11" t="str">
        <f>LEFT(Tabel1[[#This Row],[Ruumi tüüp (TALO Tüüpruumide nimestik)]],2)</f>
        <v/>
      </c>
      <c r="J75" s="20"/>
      <c r="K75" s="19"/>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25">
      <c r="A76" s="19"/>
      <c r="B76" s="21"/>
      <c r="C76" s="19"/>
      <c r="D76" s="19"/>
      <c r="E76" s="19"/>
      <c r="F76" s="51"/>
      <c r="G76" s="51"/>
      <c r="H76" s="19"/>
      <c r="I76" s="11" t="str">
        <f>LEFT(Tabel1[[#This Row],[Ruumi tüüp (TALO Tüüpruumide nimestik)]],2)</f>
        <v/>
      </c>
      <c r="J76" s="20"/>
      <c r="K76" s="19"/>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25">
      <c r="A77" s="19"/>
      <c r="B77" s="21"/>
      <c r="C77" s="19"/>
      <c r="D77" s="19"/>
      <c r="E77" s="19"/>
      <c r="F77" s="51"/>
      <c r="G77" s="51"/>
      <c r="H77" s="19"/>
      <c r="I77" s="11" t="str">
        <f>LEFT(Tabel1[[#This Row],[Ruumi tüüp (TALO Tüüpruumide nimestik)]],2)</f>
        <v/>
      </c>
      <c r="J77" s="20"/>
      <c r="K77" s="19"/>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25">
      <c r="A78" s="19"/>
      <c r="B78" s="21"/>
      <c r="C78" s="19"/>
      <c r="D78" s="19"/>
      <c r="E78" s="19"/>
      <c r="F78" s="51"/>
      <c r="G78" s="51"/>
      <c r="H78" s="19"/>
      <c r="I78" s="11" t="str">
        <f>LEFT(Tabel1[[#This Row],[Ruumi tüüp (TALO Tüüpruumide nimestik)]],2)</f>
        <v/>
      </c>
      <c r="J78" s="20"/>
      <c r="K78" s="19"/>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9"/>
      <c r="B79" s="21"/>
      <c r="C79" s="19"/>
      <c r="D79" s="19"/>
      <c r="E79" s="19"/>
      <c r="F79" s="51"/>
      <c r="G79" s="51"/>
      <c r="H79" s="19"/>
      <c r="I79" s="11" t="str">
        <f>LEFT(Tabel1[[#This Row],[Ruumi tüüp (TALO Tüüpruumide nimestik)]],2)</f>
        <v/>
      </c>
      <c r="J79" s="20"/>
      <c r="K79" s="19"/>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x14ac:dyDescent="0.25">
      <c r="A80" s="19"/>
      <c r="B80" s="21"/>
      <c r="C80" s="19"/>
      <c r="D80" s="19"/>
      <c r="E80" s="19"/>
      <c r="F80" s="51"/>
      <c r="G80" s="51"/>
      <c r="H80" s="19"/>
      <c r="I80" s="11" t="str">
        <f>LEFT(Tabel1[[#This Row],[Ruumi tüüp (TALO Tüüpruumide nimestik)]],2)</f>
        <v/>
      </c>
      <c r="J80" s="20"/>
      <c r="K80" s="19"/>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x14ac:dyDescent="0.25">
      <c r="A81" s="19"/>
      <c r="B81" s="21"/>
      <c r="C81" s="19"/>
      <c r="D81" s="19"/>
      <c r="E81" s="19"/>
      <c r="F81" s="51"/>
      <c r="G81" s="51"/>
      <c r="H81" s="19"/>
      <c r="I81" s="11" t="str">
        <f>LEFT(Tabel1[[#This Row],[Ruumi tüüp (TALO Tüüpruumide nimestik)]],2)</f>
        <v/>
      </c>
      <c r="J81" s="20"/>
      <c r="K81" s="19"/>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25">
      <c r="A82" s="19"/>
      <c r="B82" s="21"/>
      <c r="C82" s="19"/>
      <c r="D82" s="19"/>
      <c r="E82" s="19"/>
      <c r="F82" s="51"/>
      <c r="G82" s="51"/>
      <c r="H82" s="19"/>
      <c r="I82" s="11" t="str">
        <f>LEFT(Tabel1[[#This Row],[Ruumi tüüp (TALO Tüüpruumide nimestik)]],2)</f>
        <v/>
      </c>
      <c r="J82" s="20"/>
      <c r="K82" s="19"/>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x14ac:dyDescent="0.25">
      <c r="A83" s="19"/>
      <c r="B83" s="21"/>
      <c r="C83" s="19"/>
      <c r="D83" s="19"/>
      <c r="E83" s="19"/>
      <c r="F83" s="51"/>
      <c r="G83" s="51"/>
      <c r="H83" s="19"/>
      <c r="I83" s="11" t="str">
        <f>LEFT(Tabel1[[#This Row],[Ruumi tüüp (TALO Tüüpruumide nimestik)]],2)</f>
        <v/>
      </c>
      <c r="J83" s="20"/>
      <c r="K83" s="19"/>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25">
      <c r="A84" s="19"/>
      <c r="B84" s="21"/>
      <c r="C84" s="19"/>
      <c r="D84" s="19"/>
      <c r="E84" s="19"/>
      <c r="F84" s="51"/>
      <c r="G84" s="51"/>
      <c r="H84" s="19"/>
      <c r="I84" s="11" t="str">
        <f>LEFT(Tabel1[[#This Row],[Ruumi tüüp (TALO Tüüpruumide nimestik)]],2)</f>
        <v/>
      </c>
      <c r="J84" s="20"/>
      <c r="K84" s="19"/>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25">
      <c r="A85" s="19"/>
      <c r="B85" s="21"/>
      <c r="C85" s="19"/>
      <c r="D85" s="19"/>
      <c r="E85" s="19"/>
      <c r="F85" s="51"/>
      <c r="G85" s="51"/>
      <c r="H85" s="19"/>
      <c r="I85" s="11" t="str">
        <f>LEFT(Tabel1[[#This Row],[Ruumi tüüp (TALO Tüüpruumide nimestik)]],2)</f>
        <v/>
      </c>
      <c r="J85" s="20"/>
      <c r="K85" s="19"/>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x14ac:dyDescent="0.25">
      <c r="A86" s="19"/>
      <c r="B86" s="21"/>
      <c r="C86" s="19"/>
      <c r="D86" s="19"/>
      <c r="E86" s="19"/>
      <c r="F86" s="51"/>
      <c r="G86" s="51"/>
      <c r="H86" s="19"/>
      <c r="I86" s="11" t="str">
        <f>LEFT(Tabel1[[#This Row],[Ruumi tüüp (TALO Tüüpruumide nimestik)]],2)</f>
        <v/>
      </c>
      <c r="J86" s="20"/>
      <c r="K86" s="19"/>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25">
      <c r="A87" s="19"/>
      <c r="B87" s="21"/>
      <c r="C87" s="19"/>
      <c r="D87" s="19"/>
      <c r="E87" s="19"/>
      <c r="F87" s="51"/>
      <c r="G87" s="51"/>
      <c r="H87" s="19"/>
      <c r="I87" s="11" t="str">
        <f>LEFT(Tabel1[[#This Row],[Ruumi tüüp (TALO Tüüpruumide nimestik)]],2)</f>
        <v/>
      </c>
      <c r="J87" s="20"/>
      <c r="K87" s="19"/>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25">
      <c r="A88" s="19"/>
      <c r="B88" s="21"/>
      <c r="C88" s="19"/>
      <c r="D88" s="19"/>
      <c r="E88" s="19"/>
      <c r="F88" s="51"/>
      <c r="G88" s="51"/>
      <c r="H88" s="19"/>
      <c r="I88" s="11" t="str">
        <f>LEFT(Tabel1[[#This Row],[Ruumi tüüp (TALO Tüüpruumide nimestik)]],2)</f>
        <v/>
      </c>
      <c r="J88" s="20"/>
      <c r="K88" s="19"/>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25">
      <c r="A89" s="19"/>
      <c r="B89" s="21"/>
      <c r="C89" s="19"/>
      <c r="D89" s="19"/>
      <c r="E89" s="19"/>
      <c r="F89" s="51"/>
      <c r="G89" s="51"/>
      <c r="H89" s="19"/>
      <c r="I89" s="11" t="str">
        <f>LEFT(Tabel1[[#This Row],[Ruumi tüüp (TALO Tüüpruumide nimestik)]],2)</f>
        <v/>
      </c>
      <c r="J89" s="20"/>
      <c r="K89" s="19"/>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x14ac:dyDescent="0.25">
      <c r="A90" s="19"/>
      <c r="B90" s="21"/>
      <c r="C90" s="19"/>
      <c r="D90" s="19"/>
      <c r="E90" s="19"/>
      <c r="F90" s="51"/>
      <c r="G90" s="51"/>
      <c r="H90" s="19"/>
      <c r="I90" s="11" t="str">
        <f>LEFT(Tabel1[[#This Row],[Ruumi tüüp (TALO Tüüpruumide nimestik)]],2)</f>
        <v/>
      </c>
      <c r="J90" s="20"/>
      <c r="K90" s="19"/>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25">
      <c r="A91" s="19"/>
      <c r="B91" s="21"/>
      <c r="C91" s="19"/>
      <c r="D91" s="19"/>
      <c r="E91" s="19"/>
      <c r="F91" s="51"/>
      <c r="G91" s="51"/>
      <c r="H91" s="19"/>
      <c r="I91" s="11" t="str">
        <f>LEFT(Tabel1[[#This Row],[Ruumi tüüp (TALO Tüüpruumide nimestik)]],2)</f>
        <v/>
      </c>
      <c r="J91" s="20"/>
      <c r="K91" s="19"/>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25">
      <c r="A92" s="19"/>
      <c r="B92" s="21"/>
      <c r="C92" s="19"/>
      <c r="D92" s="19"/>
      <c r="E92" s="19"/>
      <c r="F92" s="51"/>
      <c r="G92" s="51"/>
      <c r="H92" s="19"/>
      <c r="I92" s="11" t="str">
        <f>LEFT(Tabel1[[#This Row],[Ruumi tüüp (TALO Tüüpruumide nimestik)]],2)</f>
        <v/>
      </c>
      <c r="J92" s="20"/>
      <c r="K92" s="19"/>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25">
      <c r="A93" s="19"/>
      <c r="B93" s="21"/>
      <c r="C93" s="19"/>
      <c r="D93" s="19"/>
      <c r="E93" s="19"/>
      <c r="F93" s="51"/>
      <c r="G93" s="51"/>
      <c r="H93" s="19"/>
      <c r="I93" s="11" t="str">
        <f>LEFT(Tabel1[[#This Row],[Ruumi tüüp (TALO Tüüpruumide nimestik)]],2)</f>
        <v/>
      </c>
      <c r="J93" s="20"/>
      <c r="K93" s="19"/>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25">
      <c r="A94" s="19"/>
      <c r="B94" s="21"/>
      <c r="C94" s="19"/>
      <c r="D94" s="19"/>
      <c r="E94" s="19"/>
      <c r="F94" s="51"/>
      <c r="G94" s="51"/>
      <c r="H94" s="19"/>
      <c r="I94" s="11" t="str">
        <f>LEFT(Tabel1[[#This Row],[Ruumi tüüp (TALO Tüüpruumide nimestik)]],2)</f>
        <v/>
      </c>
      <c r="J94" s="20"/>
      <c r="K94" s="19"/>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25">
      <c r="A95" s="19"/>
      <c r="B95" s="21"/>
      <c r="C95" s="19"/>
      <c r="D95" s="19"/>
      <c r="E95" s="19"/>
      <c r="F95" s="51"/>
      <c r="G95" s="51"/>
      <c r="H95" s="19"/>
      <c r="I95" s="11" t="str">
        <f>LEFT(Tabel1[[#This Row],[Ruumi tüüp (TALO Tüüpruumide nimestik)]],2)</f>
        <v/>
      </c>
      <c r="J95" s="20"/>
      <c r="K95" s="19"/>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25">
      <c r="A96" s="19"/>
      <c r="B96" s="21"/>
      <c r="C96" s="19"/>
      <c r="D96" s="19"/>
      <c r="E96" s="19"/>
      <c r="F96" s="51"/>
      <c r="G96" s="51"/>
      <c r="H96" s="19"/>
      <c r="I96" s="11" t="str">
        <f>LEFT(Tabel1[[#This Row],[Ruumi tüüp (TALO Tüüpruumide nimestik)]],2)</f>
        <v/>
      </c>
      <c r="J96" s="20"/>
      <c r="K96" s="19"/>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25">
      <c r="A97" s="19"/>
      <c r="B97" s="21"/>
      <c r="C97" s="19"/>
      <c r="D97" s="19"/>
      <c r="E97" s="19"/>
      <c r="F97" s="51"/>
      <c r="G97" s="51"/>
      <c r="H97" s="19"/>
      <c r="I97" s="11" t="str">
        <f>LEFT(Tabel1[[#This Row],[Ruumi tüüp (TALO Tüüpruumide nimestik)]],2)</f>
        <v/>
      </c>
      <c r="J97" s="20"/>
      <c r="K97" s="19"/>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x14ac:dyDescent="0.25">
      <c r="A98" s="19"/>
      <c r="B98" s="21"/>
      <c r="C98" s="19"/>
      <c r="D98" s="19"/>
      <c r="E98" s="19"/>
      <c r="F98" s="51"/>
      <c r="G98" s="51"/>
      <c r="H98" s="19"/>
      <c r="I98" s="11" t="str">
        <f>LEFT(Tabel1[[#This Row],[Ruumi tüüp (TALO Tüüpruumide nimestik)]],2)</f>
        <v/>
      </c>
      <c r="J98" s="20"/>
      <c r="K98" s="19"/>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25">
      <c r="A99" s="19"/>
      <c r="B99" s="21"/>
      <c r="C99" s="19"/>
      <c r="D99" s="19"/>
      <c r="E99" s="19"/>
      <c r="F99" s="51"/>
      <c r="G99" s="51"/>
      <c r="H99" s="19"/>
      <c r="I99" s="11" t="str">
        <f>LEFT(Tabel1[[#This Row],[Ruumi tüüp (TALO Tüüpruumide nimestik)]],2)</f>
        <v/>
      </c>
      <c r="J99" s="20"/>
      <c r="K99" s="19"/>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9"/>
      <c r="B100" s="21"/>
      <c r="C100" s="19"/>
      <c r="D100" s="19"/>
      <c r="E100" s="19"/>
      <c r="F100" s="51"/>
      <c r="G100" s="51"/>
      <c r="H100" s="19"/>
      <c r="I100" s="11" t="str">
        <f>LEFT(Tabel1[[#This Row],[Ruumi tüüp (TALO Tüüpruumide nimestik)]],2)</f>
        <v/>
      </c>
      <c r="J100" s="20"/>
      <c r="K100" s="19"/>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9"/>
      <c r="B101" s="21"/>
      <c r="C101" s="19"/>
      <c r="D101" s="19"/>
      <c r="E101" s="19"/>
      <c r="F101" s="51"/>
      <c r="G101" s="51"/>
      <c r="H101" s="19"/>
      <c r="I101" s="11" t="str">
        <f>LEFT(Tabel1[[#This Row],[Ruumi tüüp (TALO Tüüpruumide nimestik)]],2)</f>
        <v/>
      </c>
      <c r="J101" s="20"/>
      <c r="K101" s="19"/>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9"/>
      <c r="B102" s="21"/>
      <c r="C102" s="19"/>
      <c r="D102" s="19"/>
      <c r="E102" s="19"/>
      <c r="F102" s="51"/>
      <c r="G102" s="51"/>
      <c r="H102" s="19"/>
      <c r="I102" s="11" t="str">
        <f>LEFT(Tabel1[[#This Row],[Ruumi tüüp (TALO Tüüpruumide nimestik)]],2)</f>
        <v/>
      </c>
      <c r="J102" s="20"/>
      <c r="K102" s="19"/>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9"/>
      <c r="B103" s="21"/>
      <c r="C103" s="19"/>
      <c r="D103" s="19"/>
      <c r="E103" s="19"/>
      <c r="F103" s="51"/>
      <c r="G103" s="51"/>
      <c r="H103" s="19"/>
      <c r="I103" s="11" t="str">
        <f>LEFT(Tabel1[[#This Row],[Ruumi tüüp (TALO Tüüpruumide nimestik)]],2)</f>
        <v/>
      </c>
      <c r="J103" s="20"/>
      <c r="K103" s="19"/>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9"/>
      <c r="B104" s="21"/>
      <c r="C104" s="19"/>
      <c r="D104" s="19"/>
      <c r="E104" s="19"/>
      <c r="F104" s="51"/>
      <c r="G104" s="51"/>
      <c r="H104" s="19"/>
      <c r="I104" s="11" t="str">
        <f>LEFT(Tabel1[[#This Row],[Ruumi tüüp (TALO Tüüpruumide nimestik)]],2)</f>
        <v/>
      </c>
      <c r="J104" s="20"/>
      <c r="K104" s="19"/>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9"/>
      <c r="B105" s="21"/>
      <c r="C105" s="19"/>
      <c r="D105" s="19"/>
      <c r="E105" s="19"/>
      <c r="F105" s="51"/>
      <c r="G105" s="51"/>
      <c r="H105" s="19"/>
      <c r="I105" s="11" t="str">
        <f>LEFT(Tabel1[[#This Row],[Ruumi tüüp (TALO Tüüpruumide nimestik)]],2)</f>
        <v/>
      </c>
      <c r="J105" s="20"/>
      <c r="K105" s="19"/>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9"/>
      <c r="B106" s="21"/>
      <c r="C106" s="19"/>
      <c r="D106" s="19"/>
      <c r="E106" s="19"/>
      <c r="F106" s="51"/>
      <c r="G106" s="51"/>
      <c r="H106" s="19"/>
      <c r="I106" s="11" t="str">
        <f>LEFT(Tabel1[[#This Row],[Ruumi tüüp (TALO Tüüpruumide nimestik)]],2)</f>
        <v/>
      </c>
      <c r="J106" s="20"/>
      <c r="K106" s="19"/>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9"/>
      <c r="B107" s="21"/>
      <c r="C107" s="19"/>
      <c r="D107" s="19"/>
      <c r="E107" s="19"/>
      <c r="F107" s="51"/>
      <c r="G107" s="51"/>
      <c r="H107" s="19"/>
      <c r="I107" s="11" t="str">
        <f>LEFT(Tabel1[[#This Row],[Ruumi tüüp (TALO Tüüpruumide nimestik)]],2)</f>
        <v/>
      </c>
      <c r="J107" s="20"/>
      <c r="K107" s="19"/>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9"/>
      <c r="B108" s="21"/>
      <c r="C108" s="19"/>
      <c r="D108" s="19"/>
      <c r="E108" s="19"/>
      <c r="F108" s="51"/>
      <c r="G108" s="51"/>
      <c r="H108" s="19"/>
      <c r="I108" s="11" t="str">
        <f>LEFT(Tabel1[[#This Row],[Ruumi tüüp (TALO Tüüpruumide nimestik)]],2)</f>
        <v/>
      </c>
      <c r="J108" s="20"/>
      <c r="K108" s="19"/>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9"/>
      <c r="B109" s="21"/>
      <c r="C109" s="19"/>
      <c r="D109" s="19"/>
      <c r="E109" s="19"/>
      <c r="F109" s="51"/>
      <c r="G109" s="51"/>
      <c r="H109" s="19"/>
      <c r="I109" s="11" t="str">
        <f>LEFT(Tabel1[[#This Row],[Ruumi tüüp (TALO Tüüpruumide nimestik)]],2)</f>
        <v/>
      </c>
      <c r="J109" s="20"/>
      <c r="K109" s="19"/>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9"/>
      <c r="B110" s="21"/>
      <c r="C110" s="19"/>
      <c r="D110" s="19"/>
      <c r="E110" s="19"/>
      <c r="F110" s="51"/>
      <c r="G110" s="51"/>
      <c r="H110" s="19"/>
      <c r="I110" s="11" t="str">
        <f>LEFT(Tabel1[[#This Row],[Ruumi tüüp (TALO Tüüpruumide nimestik)]],2)</f>
        <v/>
      </c>
      <c r="J110" s="20"/>
      <c r="K110" s="19"/>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9"/>
      <c r="B111" s="21"/>
      <c r="C111" s="19"/>
      <c r="D111" s="19"/>
      <c r="E111" s="19"/>
      <c r="F111" s="51"/>
      <c r="G111" s="51"/>
      <c r="H111" s="19"/>
      <c r="I111" s="11" t="str">
        <f>LEFT(Tabel1[[#This Row],[Ruumi tüüp (TALO Tüüpruumide nimestik)]],2)</f>
        <v/>
      </c>
      <c r="J111" s="20"/>
      <c r="K111" s="19"/>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9"/>
      <c r="B112" s="21"/>
      <c r="C112" s="19"/>
      <c r="D112" s="19"/>
      <c r="E112" s="19"/>
      <c r="F112" s="51"/>
      <c r="G112" s="51"/>
      <c r="H112" s="19"/>
      <c r="I112" s="11" t="str">
        <f>LEFT(Tabel1[[#This Row],[Ruumi tüüp (TALO Tüüpruumide nimestik)]],2)</f>
        <v/>
      </c>
      <c r="J112" s="20"/>
      <c r="K112" s="19"/>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9"/>
      <c r="B113" s="21"/>
      <c r="C113" s="19"/>
      <c r="D113" s="19"/>
      <c r="E113" s="19"/>
      <c r="F113" s="51"/>
      <c r="G113" s="51"/>
      <c r="H113" s="19"/>
      <c r="I113" s="11" t="str">
        <f>LEFT(Tabel1[[#This Row],[Ruumi tüüp (TALO Tüüpruumide nimestik)]],2)</f>
        <v/>
      </c>
      <c r="J113" s="20"/>
      <c r="K113" s="19"/>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9"/>
      <c r="B114" s="21"/>
      <c r="C114" s="19"/>
      <c r="D114" s="19"/>
      <c r="E114" s="19"/>
      <c r="F114" s="51"/>
      <c r="G114" s="51"/>
      <c r="H114" s="19"/>
      <c r="I114" s="11" t="str">
        <f>LEFT(Tabel1[[#This Row],[Ruumi tüüp (TALO Tüüpruumide nimestik)]],2)</f>
        <v/>
      </c>
      <c r="J114" s="20"/>
      <c r="K114" s="19"/>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9"/>
      <c r="B115" s="21"/>
      <c r="C115" s="19"/>
      <c r="D115" s="19"/>
      <c r="E115" s="19"/>
      <c r="F115" s="51"/>
      <c r="G115" s="51"/>
      <c r="H115" s="19"/>
      <c r="I115" s="11" t="str">
        <f>LEFT(Tabel1[[#This Row],[Ruumi tüüp (TALO Tüüpruumide nimestik)]],2)</f>
        <v/>
      </c>
      <c r="J115" s="20"/>
      <c r="K115" s="19"/>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9"/>
      <c r="B116" s="21"/>
      <c r="C116" s="19"/>
      <c r="D116" s="19"/>
      <c r="E116" s="19"/>
      <c r="F116" s="51"/>
      <c r="G116" s="51"/>
      <c r="H116" s="19"/>
      <c r="I116" s="11" t="str">
        <f>LEFT(Tabel1[[#This Row],[Ruumi tüüp (TALO Tüüpruumide nimestik)]],2)</f>
        <v/>
      </c>
      <c r="J116" s="20"/>
      <c r="K116" s="19"/>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9"/>
      <c r="B117" s="21"/>
      <c r="C117" s="19"/>
      <c r="D117" s="19"/>
      <c r="E117" s="19"/>
      <c r="F117" s="51"/>
      <c r="G117" s="51"/>
      <c r="H117" s="19"/>
      <c r="I117" s="11" t="str">
        <f>LEFT(Tabel1[[#This Row],[Ruumi tüüp (TALO Tüüpruumide nimestik)]],2)</f>
        <v/>
      </c>
      <c r="J117" s="20"/>
      <c r="K117" s="19"/>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9"/>
      <c r="B118" s="21"/>
      <c r="C118" s="19"/>
      <c r="D118" s="19"/>
      <c r="E118" s="19"/>
      <c r="F118" s="51"/>
      <c r="G118" s="51"/>
      <c r="H118" s="19"/>
      <c r="I118" s="11" t="str">
        <f>LEFT(Tabel1[[#This Row],[Ruumi tüüp (TALO Tüüpruumide nimestik)]],2)</f>
        <v/>
      </c>
      <c r="J118" s="20"/>
      <c r="K118" s="19"/>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9"/>
      <c r="B119" s="21"/>
      <c r="C119" s="19"/>
      <c r="D119" s="19"/>
      <c r="E119" s="19"/>
      <c r="F119" s="51"/>
      <c r="G119" s="51"/>
      <c r="H119" s="19"/>
      <c r="I119" s="11" t="str">
        <f>LEFT(Tabel1[[#This Row],[Ruumi tüüp (TALO Tüüpruumide nimestik)]],2)</f>
        <v/>
      </c>
      <c r="J119" s="20"/>
      <c r="K119" s="19"/>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9"/>
      <c r="B120" s="21"/>
      <c r="C120" s="19"/>
      <c r="D120" s="19"/>
      <c r="E120" s="19"/>
      <c r="F120" s="51"/>
      <c r="G120" s="51"/>
      <c r="H120" s="19"/>
      <c r="I120" s="11" t="str">
        <f>LEFT(Tabel1[[#This Row],[Ruumi tüüp (TALO Tüüpruumide nimestik)]],2)</f>
        <v/>
      </c>
      <c r="J120" s="20"/>
      <c r="K120" s="19"/>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9"/>
      <c r="B121" s="21"/>
      <c r="C121" s="19"/>
      <c r="D121" s="19"/>
      <c r="E121" s="19"/>
      <c r="F121" s="51"/>
      <c r="G121" s="51"/>
      <c r="H121" s="19"/>
      <c r="I121" s="11" t="str">
        <f>LEFT(Tabel1[[#This Row],[Ruumi tüüp (TALO Tüüpruumide nimestik)]],2)</f>
        <v/>
      </c>
      <c r="J121" s="20"/>
      <c r="K121" s="19"/>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9"/>
      <c r="B122" s="21"/>
      <c r="C122" s="19"/>
      <c r="D122" s="19"/>
      <c r="E122" s="19"/>
      <c r="F122" s="51"/>
      <c r="G122" s="51"/>
      <c r="H122" s="19"/>
      <c r="I122" s="11" t="str">
        <f>LEFT(Tabel1[[#This Row],[Ruumi tüüp (TALO Tüüpruumide nimestik)]],2)</f>
        <v/>
      </c>
      <c r="J122" s="20"/>
      <c r="K122" s="19"/>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9"/>
      <c r="B123" s="21"/>
      <c r="C123" s="19"/>
      <c r="D123" s="19"/>
      <c r="E123" s="19"/>
      <c r="F123" s="51"/>
      <c r="G123" s="51"/>
      <c r="H123" s="19"/>
      <c r="I123" s="11" t="str">
        <f>LEFT(Tabel1[[#This Row],[Ruumi tüüp (TALO Tüüpruumide nimestik)]],2)</f>
        <v/>
      </c>
      <c r="J123" s="20"/>
      <c r="K123" s="19"/>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9"/>
      <c r="B124" s="21"/>
      <c r="C124" s="19"/>
      <c r="D124" s="19"/>
      <c r="E124" s="19"/>
      <c r="F124" s="51"/>
      <c r="G124" s="51"/>
      <c r="H124" s="19"/>
      <c r="I124" s="11" t="str">
        <f>LEFT(Tabel1[[#This Row],[Ruumi tüüp (TALO Tüüpruumide nimestik)]],2)</f>
        <v/>
      </c>
      <c r="J124" s="20"/>
      <c r="K124" s="19"/>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9"/>
      <c r="B125" s="21"/>
      <c r="C125" s="19"/>
      <c r="D125" s="19"/>
      <c r="E125" s="19"/>
      <c r="F125" s="51"/>
      <c r="G125" s="51"/>
      <c r="H125" s="19"/>
      <c r="I125" s="11" t="str">
        <f>LEFT(Tabel1[[#This Row],[Ruumi tüüp (TALO Tüüpruumide nimestik)]],2)</f>
        <v/>
      </c>
      <c r="J125" s="20"/>
      <c r="K125" s="19"/>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9"/>
      <c r="B126" s="21"/>
      <c r="C126" s="19"/>
      <c r="D126" s="19"/>
      <c r="E126" s="19"/>
      <c r="F126" s="51"/>
      <c r="G126" s="51"/>
      <c r="H126" s="19"/>
      <c r="I126" s="11" t="str">
        <f>LEFT(Tabel1[[#This Row],[Ruumi tüüp (TALO Tüüpruumide nimestik)]],2)</f>
        <v/>
      </c>
      <c r="J126" s="20"/>
      <c r="K126" s="19"/>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9"/>
      <c r="B127" s="21"/>
      <c r="C127" s="19"/>
      <c r="D127" s="19"/>
      <c r="E127" s="19"/>
      <c r="F127" s="51"/>
      <c r="G127" s="51"/>
      <c r="H127" s="19"/>
      <c r="I127" s="11" t="str">
        <f>LEFT(Tabel1[[#This Row],[Ruumi tüüp (TALO Tüüpruumide nimestik)]],2)</f>
        <v/>
      </c>
      <c r="J127" s="20"/>
      <c r="K127" s="19"/>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9"/>
      <c r="B128" s="21"/>
      <c r="C128" s="19"/>
      <c r="D128" s="19"/>
      <c r="E128" s="19"/>
      <c r="F128" s="51"/>
      <c r="G128" s="51"/>
      <c r="H128" s="19"/>
      <c r="I128" s="11" t="str">
        <f>LEFT(Tabel1[[#This Row],[Ruumi tüüp (TALO Tüüpruumide nimestik)]],2)</f>
        <v/>
      </c>
      <c r="J128" s="20"/>
      <c r="K128" s="19"/>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9"/>
      <c r="B129" s="21"/>
      <c r="C129" s="19"/>
      <c r="D129" s="19"/>
      <c r="E129" s="19"/>
      <c r="F129" s="51"/>
      <c r="G129" s="51"/>
      <c r="H129" s="19"/>
      <c r="I129" s="11" t="str">
        <f>LEFT(Tabel1[[#This Row],[Ruumi tüüp (TALO Tüüpruumide nimestik)]],2)</f>
        <v/>
      </c>
      <c r="J129" s="20"/>
      <c r="K129" s="19"/>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9"/>
      <c r="B130" s="21"/>
      <c r="C130" s="19"/>
      <c r="D130" s="19"/>
      <c r="E130" s="19"/>
      <c r="F130" s="51"/>
      <c r="G130" s="51"/>
      <c r="H130" s="19"/>
      <c r="I130" s="11" t="str">
        <f>LEFT(Tabel1[[#This Row],[Ruumi tüüp (TALO Tüüpruumide nimestik)]],2)</f>
        <v/>
      </c>
      <c r="J130" s="20"/>
      <c r="K130" s="19"/>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9"/>
      <c r="B131" s="21"/>
      <c r="C131" s="19"/>
      <c r="D131" s="19"/>
      <c r="E131" s="19"/>
      <c r="F131" s="51"/>
      <c r="G131" s="51"/>
      <c r="H131" s="19"/>
      <c r="I131" s="11" t="str">
        <f>LEFT(Tabel1[[#This Row],[Ruumi tüüp (TALO Tüüpruumide nimestik)]],2)</f>
        <v/>
      </c>
      <c r="J131" s="20"/>
      <c r="K131" s="19"/>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9"/>
      <c r="B132" s="21"/>
      <c r="C132" s="19"/>
      <c r="D132" s="19"/>
      <c r="E132" s="19"/>
      <c r="F132" s="51"/>
      <c r="G132" s="51"/>
      <c r="H132" s="19"/>
      <c r="I132" s="11" t="str">
        <f>LEFT(Tabel1[[#This Row],[Ruumi tüüp (TALO Tüüpruumide nimestik)]],2)</f>
        <v/>
      </c>
      <c r="J132" s="20"/>
      <c r="K132" s="19"/>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9"/>
      <c r="B133" s="21"/>
      <c r="C133" s="19"/>
      <c r="D133" s="19"/>
      <c r="E133" s="19"/>
      <c r="F133" s="51"/>
      <c r="G133" s="51"/>
      <c r="H133" s="19"/>
      <c r="I133" s="11" t="str">
        <f>LEFT(Tabel1[[#This Row],[Ruumi tüüp (TALO Tüüpruumide nimestik)]],2)</f>
        <v/>
      </c>
      <c r="J133" s="20"/>
      <c r="K133" s="19"/>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9"/>
      <c r="B134" s="21"/>
      <c r="C134" s="19"/>
      <c r="D134" s="19"/>
      <c r="E134" s="19"/>
      <c r="F134" s="51"/>
      <c r="G134" s="51"/>
      <c r="H134" s="19"/>
      <c r="I134" s="11" t="str">
        <f>LEFT(Tabel1[[#This Row],[Ruumi tüüp (TALO Tüüpruumide nimestik)]],2)</f>
        <v/>
      </c>
      <c r="J134" s="20"/>
      <c r="K134" s="19"/>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9"/>
      <c r="B135" s="21"/>
      <c r="C135" s="19"/>
      <c r="D135" s="19"/>
      <c r="E135" s="19"/>
      <c r="F135" s="51"/>
      <c r="G135" s="51"/>
      <c r="H135" s="19"/>
      <c r="I135" s="11" t="str">
        <f>LEFT(Tabel1[[#This Row],[Ruumi tüüp (TALO Tüüpruumide nimestik)]],2)</f>
        <v/>
      </c>
      <c r="J135" s="20"/>
      <c r="K135" s="19"/>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9"/>
      <c r="B136" s="21"/>
      <c r="C136" s="19"/>
      <c r="D136" s="19"/>
      <c r="E136" s="19"/>
      <c r="F136" s="51"/>
      <c r="G136" s="51"/>
      <c r="H136" s="19"/>
      <c r="I136" s="11" t="str">
        <f>LEFT(Tabel1[[#This Row],[Ruumi tüüp (TALO Tüüpruumide nimestik)]],2)</f>
        <v/>
      </c>
      <c r="J136" s="20"/>
      <c r="K136" s="19"/>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9"/>
      <c r="B137" s="21"/>
      <c r="C137" s="19"/>
      <c r="D137" s="19"/>
      <c r="E137" s="19"/>
      <c r="F137" s="51"/>
      <c r="G137" s="51"/>
      <c r="H137" s="19"/>
      <c r="I137" s="11" t="str">
        <f>LEFT(Tabel1[[#This Row],[Ruumi tüüp (TALO Tüüpruumide nimestik)]],2)</f>
        <v/>
      </c>
      <c r="J137" s="20"/>
      <c r="K137" s="19"/>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9"/>
      <c r="B138" s="21"/>
      <c r="C138" s="19"/>
      <c r="D138" s="19"/>
      <c r="E138" s="19"/>
      <c r="F138" s="51"/>
      <c r="G138" s="51"/>
      <c r="H138" s="19"/>
      <c r="I138" s="11" t="str">
        <f>LEFT(Tabel1[[#This Row],[Ruumi tüüp (TALO Tüüpruumide nimestik)]],2)</f>
        <v/>
      </c>
      <c r="J138" s="20"/>
      <c r="K138" s="19"/>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9"/>
      <c r="B139" s="21"/>
      <c r="C139" s="19"/>
      <c r="D139" s="19"/>
      <c r="E139" s="19"/>
      <c r="F139" s="51"/>
      <c r="G139" s="51"/>
      <c r="H139" s="19"/>
      <c r="I139" s="11" t="str">
        <f>LEFT(Tabel1[[#This Row],[Ruumi tüüp (TALO Tüüpruumide nimestik)]],2)</f>
        <v/>
      </c>
      <c r="J139" s="20"/>
      <c r="K139" s="19"/>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9"/>
      <c r="B140" s="21"/>
      <c r="C140" s="19"/>
      <c r="D140" s="19"/>
      <c r="E140" s="19"/>
      <c r="F140" s="51"/>
      <c r="G140" s="51"/>
      <c r="H140" s="19"/>
      <c r="I140" s="11" t="str">
        <f>LEFT(Tabel1[[#This Row],[Ruumi tüüp (TALO Tüüpruumide nimestik)]],2)</f>
        <v/>
      </c>
      <c r="J140" s="20"/>
      <c r="K140" s="19"/>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9"/>
      <c r="B141" s="21"/>
      <c r="C141" s="19"/>
      <c r="D141" s="19"/>
      <c r="E141" s="19"/>
      <c r="F141" s="51"/>
      <c r="G141" s="51"/>
      <c r="H141" s="19"/>
      <c r="I141" s="11" t="str">
        <f>LEFT(Tabel1[[#This Row],[Ruumi tüüp (TALO Tüüpruumide nimestik)]],2)</f>
        <v/>
      </c>
      <c r="J141" s="20"/>
      <c r="K141" s="19"/>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9"/>
      <c r="B142" s="21"/>
      <c r="C142" s="19"/>
      <c r="D142" s="19"/>
      <c r="E142" s="19"/>
      <c r="F142" s="51"/>
      <c r="G142" s="51"/>
      <c r="H142" s="19"/>
      <c r="I142" s="11" t="str">
        <f>LEFT(Tabel1[[#This Row],[Ruumi tüüp (TALO Tüüpruumide nimestik)]],2)</f>
        <v/>
      </c>
      <c r="J142" s="20"/>
      <c r="K142" s="19"/>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9"/>
      <c r="B143" s="21"/>
      <c r="C143" s="19"/>
      <c r="D143" s="19"/>
      <c r="E143" s="19"/>
      <c r="F143" s="51"/>
      <c r="G143" s="51"/>
      <c r="H143" s="19"/>
      <c r="I143" s="11" t="str">
        <f>LEFT(Tabel1[[#This Row],[Ruumi tüüp (TALO Tüüpruumide nimestik)]],2)</f>
        <v/>
      </c>
      <c r="J143" s="20"/>
      <c r="K143" s="19"/>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9"/>
      <c r="B144" s="21"/>
      <c r="C144" s="19"/>
      <c r="D144" s="19"/>
      <c r="E144" s="19"/>
      <c r="F144" s="51"/>
      <c r="G144" s="51"/>
      <c r="H144" s="19"/>
      <c r="I144" s="11" t="str">
        <f>LEFT(Tabel1[[#This Row],[Ruumi tüüp (TALO Tüüpruumide nimestik)]],2)</f>
        <v/>
      </c>
      <c r="J144" s="20"/>
      <c r="K144" s="19"/>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9"/>
      <c r="B145" s="21"/>
      <c r="C145" s="19"/>
      <c r="D145" s="19"/>
      <c r="E145" s="19"/>
      <c r="F145" s="51"/>
      <c r="G145" s="51"/>
      <c r="H145" s="19"/>
      <c r="I145" s="11" t="str">
        <f>LEFT(Tabel1[[#This Row],[Ruumi tüüp (TALO Tüüpruumide nimestik)]],2)</f>
        <v/>
      </c>
      <c r="J145" s="20"/>
      <c r="K145" s="19"/>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9"/>
      <c r="B146" s="21"/>
      <c r="C146" s="19"/>
      <c r="D146" s="19"/>
      <c r="E146" s="19"/>
      <c r="F146" s="51"/>
      <c r="G146" s="51"/>
      <c r="H146" s="19"/>
      <c r="I146" s="11" t="str">
        <f>LEFT(Tabel1[[#This Row],[Ruumi tüüp (TALO Tüüpruumide nimestik)]],2)</f>
        <v/>
      </c>
      <c r="J146" s="20"/>
      <c r="K146" s="19"/>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9"/>
      <c r="B147" s="21"/>
      <c r="C147" s="19"/>
      <c r="D147" s="19"/>
      <c r="E147" s="19"/>
      <c r="F147" s="51"/>
      <c r="G147" s="51"/>
      <c r="H147" s="19"/>
      <c r="I147" s="11" t="str">
        <f>LEFT(Tabel1[[#This Row],[Ruumi tüüp (TALO Tüüpruumide nimestik)]],2)</f>
        <v/>
      </c>
      <c r="J147" s="20"/>
      <c r="K147" s="19"/>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9"/>
      <c r="B148" s="21"/>
      <c r="C148" s="19"/>
      <c r="D148" s="19"/>
      <c r="E148" s="19"/>
      <c r="F148" s="51"/>
      <c r="G148" s="51"/>
      <c r="H148" s="19"/>
      <c r="I148" s="11" t="str">
        <f>LEFT(Tabel1[[#This Row],[Ruumi tüüp (TALO Tüüpruumide nimestik)]],2)</f>
        <v/>
      </c>
      <c r="J148" s="20"/>
      <c r="K148" s="19"/>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9"/>
      <c r="B149" s="21"/>
      <c r="C149" s="19"/>
      <c r="D149" s="19"/>
      <c r="E149" s="19"/>
      <c r="F149" s="51"/>
      <c r="G149" s="51"/>
      <c r="H149" s="19"/>
      <c r="I149" s="11" t="str">
        <f>LEFT(Tabel1[[#This Row],[Ruumi tüüp (TALO Tüüpruumide nimestik)]],2)</f>
        <v/>
      </c>
      <c r="J149" s="20"/>
      <c r="K149" s="19"/>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9"/>
      <c r="B150" s="21"/>
      <c r="C150" s="19"/>
      <c r="D150" s="19"/>
      <c r="E150" s="19"/>
      <c r="F150" s="51"/>
      <c r="G150" s="51"/>
      <c r="H150" s="19"/>
      <c r="I150" s="11" t="str">
        <f>LEFT(Tabel1[[#This Row],[Ruumi tüüp (TALO Tüüpruumide nimestik)]],2)</f>
        <v/>
      </c>
      <c r="J150" s="20"/>
      <c r="K150" s="19"/>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9"/>
      <c r="B151" s="21"/>
      <c r="C151" s="19"/>
      <c r="D151" s="19"/>
      <c r="E151" s="19"/>
      <c r="F151" s="51"/>
      <c r="G151" s="51"/>
      <c r="H151" s="19"/>
      <c r="I151" s="11" t="str">
        <f>LEFT(Tabel1[[#This Row],[Ruumi tüüp (TALO Tüüpruumide nimestik)]],2)</f>
        <v/>
      </c>
      <c r="J151" s="20"/>
      <c r="K151" s="19"/>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9"/>
      <c r="B152" s="21"/>
      <c r="C152" s="19"/>
      <c r="D152" s="19"/>
      <c r="E152" s="19"/>
      <c r="F152" s="51"/>
      <c r="G152" s="51"/>
      <c r="H152" s="19"/>
      <c r="I152" s="11" t="str">
        <f>LEFT(Tabel1[[#This Row],[Ruumi tüüp (TALO Tüüpruumide nimestik)]],2)</f>
        <v/>
      </c>
      <c r="J152" s="20"/>
      <c r="K152" s="19"/>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9"/>
      <c r="B153" s="21"/>
      <c r="C153" s="19"/>
      <c r="D153" s="19"/>
      <c r="E153" s="19"/>
      <c r="F153" s="51"/>
      <c r="G153" s="51"/>
      <c r="H153" s="19"/>
      <c r="I153" s="11" t="str">
        <f>LEFT(Tabel1[[#This Row],[Ruumi tüüp (TALO Tüüpruumide nimestik)]],2)</f>
        <v/>
      </c>
      <c r="J153" s="20"/>
      <c r="K153" s="19"/>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9"/>
      <c r="B154" s="21"/>
      <c r="C154" s="19"/>
      <c r="D154" s="19"/>
      <c r="E154" s="19"/>
      <c r="F154" s="51"/>
      <c r="G154" s="51"/>
      <c r="H154" s="19"/>
      <c r="I154" s="11" t="str">
        <f>LEFT(Tabel1[[#This Row],[Ruumi tüüp (TALO Tüüpruumide nimestik)]],2)</f>
        <v/>
      </c>
      <c r="J154" s="20"/>
      <c r="K154" s="19"/>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9"/>
      <c r="B155" s="21"/>
      <c r="C155" s="19"/>
      <c r="D155" s="19"/>
      <c r="E155" s="19"/>
      <c r="F155" s="51"/>
      <c r="G155" s="51"/>
      <c r="H155" s="19"/>
      <c r="I155" s="11" t="str">
        <f>LEFT(Tabel1[[#This Row],[Ruumi tüüp (TALO Tüüpruumide nimestik)]],2)</f>
        <v/>
      </c>
      <c r="J155" s="20"/>
      <c r="K155" s="19"/>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9"/>
      <c r="B156" s="21"/>
      <c r="C156" s="19"/>
      <c r="D156" s="19"/>
      <c r="E156" s="19"/>
      <c r="F156" s="51"/>
      <c r="G156" s="51"/>
      <c r="H156" s="19"/>
      <c r="I156" s="11" t="str">
        <f>LEFT(Tabel1[[#This Row],[Ruumi tüüp (TALO Tüüpruumide nimestik)]],2)</f>
        <v/>
      </c>
      <c r="J156" s="20"/>
      <c r="K156" s="19"/>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9"/>
      <c r="B157" s="21"/>
      <c r="C157" s="19"/>
      <c r="D157" s="19"/>
      <c r="E157" s="19"/>
      <c r="F157" s="51"/>
      <c r="G157" s="51"/>
      <c r="H157" s="19"/>
      <c r="I157" s="11" t="str">
        <f>LEFT(Tabel1[[#This Row],[Ruumi tüüp (TALO Tüüpruumide nimestik)]],2)</f>
        <v/>
      </c>
      <c r="J157" s="20"/>
      <c r="K157" s="19"/>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9"/>
      <c r="B158" s="21"/>
      <c r="C158" s="19"/>
      <c r="D158" s="19"/>
      <c r="E158" s="19"/>
      <c r="F158" s="51"/>
      <c r="G158" s="51"/>
      <c r="H158" s="19"/>
      <c r="I158" s="11" t="str">
        <f>LEFT(Tabel1[[#This Row],[Ruumi tüüp (TALO Tüüpruumide nimestik)]],2)</f>
        <v/>
      </c>
      <c r="J158" s="20"/>
      <c r="K158" s="19"/>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9"/>
      <c r="B159" s="21"/>
      <c r="C159" s="19"/>
      <c r="D159" s="19"/>
      <c r="E159" s="19"/>
      <c r="F159" s="51"/>
      <c r="G159" s="51"/>
      <c r="H159" s="19"/>
      <c r="I159" s="11" t="str">
        <f>LEFT(Tabel1[[#This Row],[Ruumi tüüp (TALO Tüüpruumide nimestik)]],2)</f>
        <v/>
      </c>
      <c r="J159" s="20"/>
      <c r="K159" s="19"/>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9"/>
      <c r="B160" s="21"/>
      <c r="C160" s="19"/>
      <c r="D160" s="19"/>
      <c r="E160" s="19"/>
      <c r="F160" s="51"/>
      <c r="G160" s="51"/>
      <c r="H160" s="19"/>
      <c r="I160" s="11" t="str">
        <f>LEFT(Tabel1[[#This Row],[Ruumi tüüp (TALO Tüüpruumide nimestik)]],2)</f>
        <v/>
      </c>
      <c r="J160" s="20"/>
      <c r="K160" s="19"/>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9"/>
      <c r="B161" s="21"/>
      <c r="C161" s="19"/>
      <c r="D161" s="19"/>
      <c r="E161" s="19"/>
      <c r="F161" s="51"/>
      <c r="G161" s="51"/>
      <c r="H161" s="19"/>
      <c r="I161" s="11" t="str">
        <f>LEFT(Tabel1[[#This Row],[Ruumi tüüp (TALO Tüüpruumide nimestik)]],2)</f>
        <v/>
      </c>
      <c r="J161" s="20"/>
      <c r="K161" s="19"/>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9"/>
      <c r="B162" s="21"/>
      <c r="C162" s="19"/>
      <c r="D162" s="19"/>
      <c r="E162" s="19"/>
      <c r="F162" s="51"/>
      <c r="G162" s="51"/>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9"/>
      <c r="B163" s="21"/>
      <c r="C163" s="19"/>
      <c r="D163" s="19"/>
      <c r="E163" s="19"/>
      <c r="F163" s="51"/>
      <c r="G163" s="51"/>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9"/>
      <c r="B164" s="21"/>
      <c r="C164" s="19"/>
      <c r="D164" s="19"/>
      <c r="E164" s="19"/>
      <c r="F164" s="51"/>
      <c r="G164" s="51"/>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9"/>
      <c r="B165" s="21"/>
      <c r="C165" s="19"/>
      <c r="D165" s="19"/>
      <c r="E165" s="19"/>
      <c r="F165" s="51"/>
      <c r="G165" s="51"/>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9"/>
      <c r="B166" s="21"/>
      <c r="C166" s="19"/>
      <c r="D166" s="19"/>
      <c r="E166" s="19"/>
      <c r="F166" s="51"/>
      <c r="G166" s="51"/>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9"/>
      <c r="B167" s="21"/>
      <c r="C167" s="19"/>
      <c r="D167" s="19"/>
      <c r="E167" s="19"/>
      <c r="F167" s="51"/>
      <c r="G167" s="51"/>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9"/>
      <c r="B168" s="21"/>
      <c r="C168" s="19"/>
      <c r="D168" s="19"/>
      <c r="E168" s="19"/>
      <c r="F168" s="51"/>
      <c r="G168" s="51"/>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9"/>
      <c r="B169" s="21"/>
      <c r="C169" s="19"/>
      <c r="D169" s="19"/>
      <c r="E169" s="19"/>
      <c r="F169" s="51"/>
      <c r="G169" s="51"/>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9"/>
      <c r="B170" s="21"/>
      <c r="C170" s="19"/>
      <c r="D170" s="19"/>
      <c r="E170" s="19"/>
      <c r="F170" s="51"/>
      <c r="G170" s="51"/>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9"/>
      <c r="B171" s="21"/>
      <c r="C171" s="19"/>
      <c r="D171" s="19"/>
      <c r="E171" s="19"/>
      <c r="F171" s="51"/>
      <c r="G171" s="51"/>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9"/>
      <c r="B172" s="21"/>
      <c r="C172" s="19"/>
      <c r="D172" s="19"/>
      <c r="E172" s="19"/>
      <c r="F172" s="51"/>
      <c r="G172" s="51"/>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9"/>
      <c r="B173" s="21"/>
      <c r="C173" s="19"/>
      <c r="D173" s="19"/>
      <c r="E173" s="19"/>
      <c r="F173" s="51"/>
      <c r="G173" s="51"/>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9"/>
      <c r="B174" s="21"/>
      <c r="C174" s="19"/>
      <c r="D174" s="19"/>
      <c r="E174" s="19"/>
      <c r="F174" s="51"/>
      <c r="G174" s="51"/>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9"/>
      <c r="B175" s="21"/>
      <c r="C175" s="19"/>
      <c r="D175" s="19"/>
      <c r="E175" s="19"/>
      <c r="F175" s="51"/>
      <c r="G175" s="51"/>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9"/>
      <c r="B176" s="21"/>
      <c r="C176" s="19"/>
      <c r="D176" s="19"/>
      <c r="E176" s="19"/>
      <c r="F176" s="51"/>
      <c r="G176" s="51"/>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9"/>
      <c r="B177" s="21"/>
      <c r="C177" s="19"/>
      <c r="D177" s="19"/>
      <c r="E177" s="19"/>
      <c r="F177" s="51"/>
      <c r="G177" s="51"/>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9"/>
      <c r="B178" s="21"/>
      <c r="C178" s="19"/>
      <c r="D178" s="19"/>
      <c r="E178" s="19"/>
      <c r="F178" s="51"/>
      <c r="G178" s="51"/>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9"/>
      <c r="B179" s="21"/>
      <c r="C179" s="19"/>
      <c r="D179" s="19"/>
      <c r="E179" s="19"/>
      <c r="F179" s="51"/>
      <c r="G179" s="51"/>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9"/>
      <c r="B180" s="21"/>
      <c r="C180" s="19"/>
      <c r="D180" s="19"/>
      <c r="E180" s="19"/>
      <c r="F180" s="51"/>
      <c r="G180" s="51"/>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9"/>
      <c r="B181" s="21"/>
      <c r="C181" s="19"/>
      <c r="D181" s="19"/>
      <c r="E181" s="19"/>
      <c r="F181" s="51"/>
      <c r="G181" s="51"/>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9"/>
      <c r="B182" s="21"/>
      <c r="C182" s="19"/>
      <c r="D182" s="19"/>
      <c r="E182" s="19"/>
      <c r="F182" s="51"/>
      <c r="G182" s="51"/>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9"/>
      <c r="B183" s="21"/>
      <c r="C183" s="19"/>
      <c r="D183" s="19"/>
      <c r="E183" s="19"/>
      <c r="F183" s="51"/>
      <c r="G183" s="51"/>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9"/>
      <c r="B184" s="21"/>
      <c r="C184" s="19"/>
      <c r="D184" s="19"/>
      <c r="E184" s="19"/>
      <c r="F184" s="51"/>
      <c r="G184" s="51"/>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9"/>
      <c r="B185" s="21"/>
      <c r="C185" s="19"/>
      <c r="D185" s="19"/>
      <c r="E185" s="19"/>
      <c r="F185" s="51"/>
      <c r="G185" s="51"/>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9"/>
      <c r="B186" s="21"/>
      <c r="C186" s="19"/>
      <c r="D186" s="19"/>
      <c r="E186" s="19"/>
      <c r="F186" s="51"/>
      <c r="G186" s="51"/>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9"/>
      <c r="B187" s="21"/>
      <c r="C187" s="19"/>
      <c r="D187" s="19"/>
      <c r="E187" s="19"/>
      <c r="F187" s="51"/>
      <c r="G187" s="51"/>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9"/>
      <c r="B188" s="21"/>
      <c r="C188" s="19"/>
      <c r="D188" s="19"/>
      <c r="E188" s="19"/>
      <c r="F188" s="51"/>
      <c r="G188" s="51"/>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9"/>
      <c r="B189" s="21"/>
      <c r="C189" s="19"/>
      <c r="D189" s="19"/>
      <c r="E189" s="19"/>
      <c r="F189" s="51"/>
      <c r="G189" s="51"/>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9"/>
      <c r="B190" s="21"/>
      <c r="C190" s="19"/>
      <c r="D190" s="19"/>
      <c r="E190" s="19"/>
      <c r="F190" s="51"/>
      <c r="G190" s="51"/>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9"/>
      <c r="B191" s="21"/>
      <c r="C191" s="19"/>
      <c r="D191" s="19"/>
      <c r="E191" s="19"/>
      <c r="F191" s="51"/>
      <c r="G191" s="51"/>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9"/>
      <c r="B192" s="21"/>
      <c r="C192" s="19"/>
      <c r="D192" s="19"/>
      <c r="E192" s="19"/>
      <c r="F192" s="51"/>
      <c r="G192" s="51"/>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9"/>
      <c r="B193" s="21"/>
      <c r="C193" s="19"/>
      <c r="D193" s="19"/>
      <c r="E193" s="19"/>
      <c r="F193" s="51"/>
      <c r="G193" s="51"/>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9"/>
      <c r="B194" s="21"/>
      <c r="C194" s="19"/>
      <c r="D194" s="19"/>
      <c r="E194" s="19"/>
      <c r="F194" s="51"/>
      <c r="G194" s="51"/>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9"/>
      <c r="B195" s="21"/>
      <c r="C195" s="19"/>
      <c r="D195" s="19"/>
      <c r="E195" s="19"/>
      <c r="F195" s="51"/>
      <c r="G195" s="51"/>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9"/>
      <c r="B196" s="21"/>
      <c r="C196" s="19"/>
      <c r="D196" s="19"/>
      <c r="E196" s="19"/>
      <c r="F196" s="51"/>
      <c r="G196" s="51"/>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9"/>
      <c r="B197" s="21"/>
      <c r="C197" s="19"/>
      <c r="D197" s="19"/>
      <c r="E197" s="19"/>
      <c r="F197" s="51"/>
      <c r="G197" s="51"/>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9"/>
      <c r="B198" s="21"/>
      <c r="C198" s="19"/>
      <c r="D198" s="19"/>
      <c r="E198" s="19"/>
      <c r="F198" s="51"/>
      <c r="G198" s="51"/>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9"/>
      <c r="B199" s="21"/>
      <c r="C199" s="19"/>
      <c r="D199" s="19"/>
      <c r="E199" s="19"/>
      <c r="F199" s="51"/>
      <c r="G199" s="51"/>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9"/>
      <c r="B200" s="21"/>
      <c r="C200" s="19"/>
      <c r="D200" s="19"/>
      <c r="E200" s="19"/>
      <c r="F200" s="51"/>
      <c r="G200" s="51"/>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9"/>
      <c r="B201" s="21"/>
      <c r="C201" s="19"/>
      <c r="D201" s="19"/>
      <c r="E201" s="19"/>
      <c r="F201" s="51"/>
      <c r="G201" s="51"/>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9"/>
      <c r="B202" s="21"/>
      <c r="C202" s="19"/>
      <c r="D202" s="19"/>
      <c r="E202" s="19"/>
      <c r="F202" s="51"/>
      <c r="G202" s="51"/>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9"/>
      <c r="B203" s="21"/>
      <c r="C203" s="19"/>
      <c r="D203" s="19"/>
      <c r="E203" s="19"/>
      <c r="F203" s="51"/>
      <c r="G203" s="51"/>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9"/>
      <c r="B204" s="21"/>
      <c r="C204" s="19"/>
      <c r="D204" s="19"/>
      <c r="E204" s="19"/>
      <c r="F204" s="51"/>
      <c r="G204" s="51"/>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9"/>
      <c r="B205" s="21"/>
      <c r="C205" s="19"/>
      <c r="D205" s="19"/>
      <c r="E205" s="19"/>
      <c r="F205" s="51"/>
      <c r="G205" s="51"/>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9"/>
      <c r="B206" s="21"/>
      <c r="C206" s="19"/>
      <c r="D206" s="19"/>
      <c r="E206" s="19"/>
      <c r="F206" s="51"/>
      <c r="G206" s="51"/>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9"/>
      <c r="B207" s="21"/>
      <c r="C207" s="19"/>
      <c r="D207" s="19"/>
      <c r="E207" s="19"/>
      <c r="F207" s="51"/>
      <c r="G207" s="51"/>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9"/>
      <c r="B208" s="21"/>
      <c r="C208" s="19"/>
      <c r="D208" s="19"/>
      <c r="E208" s="19"/>
      <c r="F208" s="51"/>
      <c r="G208" s="51"/>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9"/>
      <c r="B209" s="21"/>
      <c r="C209" s="19"/>
      <c r="D209" s="19"/>
      <c r="E209" s="19"/>
      <c r="F209" s="51"/>
      <c r="G209" s="51"/>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9"/>
      <c r="B210" s="21"/>
      <c r="C210" s="19"/>
      <c r="D210" s="19"/>
      <c r="E210" s="19"/>
      <c r="F210" s="51"/>
      <c r="G210" s="51"/>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9"/>
      <c r="B211" s="21"/>
      <c r="C211" s="19"/>
      <c r="D211" s="19"/>
      <c r="E211" s="19"/>
      <c r="F211" s="51"/>
      <c r="G211" s="51"/>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9"/>
      <c r="B212" s="21"/>
      <c r="C212" s="19"/>
      <c r="D212" s="19"/>
      <c r="E212" s="19"/>
      <c r="F212" s="51"/>
      <c r="G212" s="51"/>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9"/>
      <c r="B213" s="21"/>
      <c r="C213" s="19"/>
      <c r="D213" s="19"/>
      <c r="E213" s="19"/>
      <c r="F213" s="51"/>
      <c r="G213" s="51"/>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9"/>
      <c r="B214" s="21"/>
      <c r="C214" s="19"/>
      <c r="D214" s="19"/>
      <c r="E214" s="19"/>
      <c r="F214" s="51"/>
      <c r="G214" s="51"/>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9"/>
      <c r="B215" s="21"/>
      <c r="C215" s="19"/>
      <c r="D215" s="19"/>
      <c r="E215" s="19"/>
      <c r="F215" s="51"/>
      <c r="G215" s="51"/>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9"/>
      <c r="B216" s="21"/>
      <c r="C216" s="19"/>
      <c r="D216" s="19"/>
      <c r="E216" s="19"/>
      <c r="F216" s="51"/>
      <c r="G216" s="51"/>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9"/>
      <c r="B217" s="21"/>
      <c r="C217" s="19"/>
      <c r="D217" s="19"/>
      <c r="E217" s="19"/>
      <c r="F217" s="51"/>
      <c r="G217" s="51"/>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9"/>
      <c r="B218" s="21"/>
      <c r="C218" s="19"/>
      <c r="D218" s="19"/>
      <c r="E218" s="19"/>
      <c r="F218" s="51"/>
      <c r="G218" s="51"/>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9"/>
      <c r="B219" s="21"/>
      <c r="C219" s="19"/>
      <c r="D219" s="19"/>
      <c r="E219" s="19"/>
      <c r="F219" s="51"/>
      <c r="G219" s="51"/>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9"/>
      <c r="B220" s="21"/>
      <c r="C220" s="19"/>
      <c r="D220" s="19"/>
      <c r="E220" s="19"/>
      <c r="F220" s="51"/>
      <c r="G220" s="51"/>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9"/>
      <c r="B221" s="21"/>
      <c r="C221" s="19"/>
      <c r="D221" s="19"/>
      <c r="E221" s="19"/>
      <c r="F221" s="51"/>
      <c r="G221" s="51"/>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9"/>
      <c r="B222" s="21"/>
      <c r="C222" s="19"/>
      <c r="D222" s="19"/>
      <c r="E222" s="19"/>
      <c r="F222" s="51"/>
      <c r="G222" s="51"/>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9"/>
      <c r="B223" s="21"/>
      <c r="C223" s="19"/>
      <c r="D223" s="19"/>
      <c r="E223" s="19"/>
      <c r="F223" s="51"/>
      <c r="G223" s="51"/>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9"/>
      <c r="B224" s="21"/>
      <c r="C224" s="19"/>
      <c r="D224" s="19"/>
      <c r="E224" s="19"/>
      <c r="F224" s="51"/>
      <c r="G224" s="51"/>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9"/>
      <c r="B225" s="21"/>
      <c r="C225" s="19"/>
      <c r="D225" s="19"/>
      <c r="E225" s="19"/>
      <c r="F225" s="51"/>
      <c r="G225" s="51"/>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9"/>
      <c r="B226" s="21"/>
      <c r="C226" s="19"/>
      <c r="D226" s="19"/>
      <c r="E226" s="19"/>
      <c r="F226" s="51"/>
      <c r="G226" s="51"/>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9"/>
      <c r="B227" s="21"/>
      <c r="C227" s="19"/>
      <c r="D227" s="19"/>
      <c r="E227" s="19"/>
      <c r="F227" s="51"/>
      <c r="G227" s="51"/>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9"/>
      <c r="B228" s="21"/>
      <c r="C228" s="19"/>
      <c r="D228" s="19"/>
      <c r="E228" s="19"/>
      <c r="F228" s="51"/>
      <c r="G228" s="51"/>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9"/>
      <c r="B229" s="21"/>
      <c r="C229" s="19"/>
      <c r="D229" s="19"/>
      <c r="E229" s="19"/>
      <c r="F229" s="51"/>
      <c r="G229" s="51"/>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9"/>
      <c r="B230" s="21"/>
      <c r="C230" s="19"/>
      <c r="D230" s="19"/>
      <c r="E230" s="19"/>
      <c r="F230" s="51"/>
      <c r="G230" s="51"/>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9"/>
      <c r="B231" s="21"/>
      <c r="C231" s="19"/>
      <c r="D231" s="19"/>
      <c r="E231" s="19"/>
      <c r="F231" s="51"/>
      <c r="G231" s="51"/>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9"/>
      <c r="B232" s="21"/>
      <c r="C232" s="19"/>
      <c r="D232" s="19"/>
      <c r="E232" s="19"/>
      <c r="F232" s="51"/>
      <c r="G232" s="51"/>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9"/>
      <c r="B233" s="21"/>
      <c r="C233" s="19"/>
      <c r="D233" s="19"/>
      <c r="E233" s="19"/>
      <c r="F233" s="51"/>
      <c r="G233" s="51"/>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9"/>
      <c r="B234" s="21"/>
      <c r="C234" s="19"/>
      <c r="D234" s="19"/>
      <c r="E234" s="19"/>
      <c r="F234" s="51"/>
      <c r="G234" s="51"/>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9"/>
      <c r="B235" s="21"/>
      <c r="C235" s="19"/>
      <c r="D235" s="19"/>
      <c r="E235" s="19"/>
      <c r="F235" s="51"/>
      <c r="G235" s="51"/>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9"/>
      <c r="B236" s="21"/>
      <c r="C236" s="19"/>
      <c r="D236" s="19"/>
      <c r="E236" s="19"/>
      <c r="F236" s="51"/>
      <c r="G236" s="51"/>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9"/>
      <c r="B237" s="21"/>
      <c r="C237" s="19"/>
      <c r="D237" s="19"/>
      <c r="E237" s="19"/>
      <c r="F237" s="51"/>
      <c r="G237" s="51"/>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9"/>
      <c r="B238" s="21"/>
      <c r="C238" s="19"/>
      <c r="D238" s="19"/>
      <c r="E238" s="19"/>
      <c r="F238" s="51"/>
      <c r="G238" s="51"/>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9"/>
      <c r="B239" s="21"/>
      <c r="C239" s="19"/>
      <c r="D239" s="19"/>
      <c r="E239" s="19"/>
      <c r="F239" s="51"/>
      <c r="G239" s="51"/>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9"/>
      <c r="B240" s="21"/>
      <c r="C240" s="19"/>
      <c r="D240" s="19"/>
      <c r="E240" s="19"/>
      <c r="F240" s="51"/>
      <c r="G240" s="51"/>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9"/>
      <c r="B241" s="21"/>
      <c r="C241" s="19"/>
      <c r="D241" s="19"/>
      <c r="E241" s="19"/>
      <c r="F241" s="51"/>
      <c r="G241" s="51"/>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9"/>
      <c r="B242" s="21"/>
      <c r="C242" s="19"/>
      <c r="D242" s="19"/>
      <c r="E242" s="19"/>
      <c r="F242" s="51"/>
      <c r="G242" s="51"/>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9"/>
      <c r="B243" s="21"/>
      <c r="C243" s="19"/>
      <c r="D243" s="19"/>
      <c r="E243" s="19"/>
      <c r="F243" s="51"/>
      <c r="G243" s="51"/>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9"/>
      <c r="B244" s="21"/>
      <c r="C244" s="19"/>
      <c r="D244" s="19"/>
      <c r="E244" s="19"/>
      <c r="F244" s="51"/>
      <c r="G244" s="51"/>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9"/>
      <c r="B245" s="21"/>
      <c r="C245" s="19"/>
      <c r="D245" s="19"/>
      <c r="E245" s="19"/>
      <c r="F245" s="51"/>
      <c r="G245" s="51"/>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9"/>
      <c r="B246" s="21"/>
      <c r="C246" s="19"/>
      <c r="D246" s="19"/>
      <c r="E246" s="19"/>
      <c r="F246" s="51"/>
      <c r="G246" s="51"/>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9"/>
      <c r="B247" s="21"/>
      <c r="C247" s="19"/>
      <c r="D247" s="19"/>
      <c r="E247" s="19"/>
      <c r="F247" s="51"/>
      <c r="G247" s="51"/>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9"/>
      <c r="B248" s="21"/>
      <c r="C248" s="19"/>
      <c r="D248" s="19"/>
      <c r="E248" s="19"/>
      <c r="F248" s="51"/>
      <c r="G248" s="51"/>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9"/>
      <c r="B249" s="21"/>
      <c r="C249" s="19"/>
      <c r="D249" s="19"/>
      <c r="E249" s="19"/>
      <c r="F249" s="51"/>
      <c r="G249" s="51"/>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9"/>
      <c r="B250" s="21"/>
      <c r="C250" s="19"/>
      <c r="D250" s="19"/>
      <c r="E250" s="19"/>
      <c r="F250" s="51"/>
      <c r="G250" s="51"/>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9"/>
      <c r="B251" s="21"/>
      <c r="C251" s="19"/>
      <c r="D251" s="19"/>
      <c r="E251" s="19"/>
      <c r="F251" s="51"/>
      <c r="G251" s="51"/>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9"/>
      <c r="B252" s="21"/>
      <c r="C252" s="19"/>
      <c r="D252" s="19"/>
      <c r="E252" s="19"/>
      <c r="F252" s="51"/>
      <c r="G252" s="51"/>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9"/>
      <c r="B253" s="21"/>
      <c r="C253" s="19"/>
      <c r="D253" s="19"/>
      <c r="E253" s="19"/>
      <c r="F253" s="51"/>
      <c r="G253" s="51"/>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9"/>
      <c r="B254" s="21"/>
      <c r="C254" s="19"/>
      <c r="D254" s="19"/>
      <c r="E254" s="19"/>
      <c r="F254" s="51"/>
      <c r="G254" s="51"/>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9"/>
      <c r="B255" s="21"/>
      <c r="C255" s="19"/>
      <c r="D255" s="19"/>
      <c r="E255" s="19"/>
      <c r="F255" s="51"/>
      <c r="G255" s="51"/>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9"/>
      <c r="B256" s="21"/>
      <c r="C256" s="19"/>
      <c r="D256" s="19"/>
      <c r="E256" s="19"/>
      <c r="F256" s="51"/>
      <c r="G256" s="51"/>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9"/>
      <c r="B257" s="21"/>
      <c r="C257" s="19"/>
      <c r="D257" s="19"/>
      <c r="E257" s="19"/>
      <c r="F257" s="51"/>
      <c r="G257" s="51"/>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9"/>
      <c r="B258" s="21"/>
      <c r="C258" s="19"/>
      <c r="D258" s="19"/>
      <c r="E258" s="19"/>
      <c r="F258" s="51"/>
      <c r="G258" s="51"/>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9"/>
      <c r="B259" s="21"/>
      <c r="C259" s="19"/>
      <c r="D259" s="19"/>
      <c r="E259" s="19"/>
      <c r="F259" s="51"/>
      <c r="G259" s="51"/>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9"/>
      <c r="B260" s="21"/>
      <c r="C260" s="19"/>
      <c r="D260" s="19"/>
      <c r="E260" s="19"/>
      <c r="F260" s="51"/>
      <c r="G260" s="51"/>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9"/>
      <c r="B261" s="21"/>
      <c r="C261" s="19"/>
      <c r="D261" s="19"/>
      <c r="E261" s="19"/>
      <c r="F261" s="51"/>
      <c r="G261" s="51"/>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9"/>
      <c r="B262" s="21"/>
      <c r="C262" s="19"/>
      <c r="D262" s="19"/>
      <c r="E262" s="19"/>
      <c r="F262" s="51"/>
      <c r="G262" s="51"/>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9"/>
      <c r="B263" s="21"/>
      <c r="C263" s="19"/>
      <c r="D263" s="19"/>
      <c r="E263" s="19"/>
      <c r="F263" s="51"/>
      <c r="G263" s="51"/>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9"/>
      <c r="B264" s="21"/>
      <c r="C264" s="19"/>
      <c r="D264" s="19"/>
      <c r="E264" s="19"/>
      <c r="F264" s="51"/>
      <c r="G264" s="51"/>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9"/>
      <c r="B265" s="21"/>
      <c r="C265" s="19"/>
      <c r="D265" s="19"/>
      <c r="E265" s="19"/>
      <c r="F265" s="51"/>
      <c r="G265" s="51"/>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9"/>
      <c r="B266" s="21"/>
      <c r="C266" s="19"/>
      <c r="D266" s="19"/>
      <c r="E266" s="19"/>
      <c r="F266" s="51"/>
      <c r="G266" s="51"/>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9"/>
      <c r="B267" s="21"/>
      <c r="C267" s="19"/>
      <c r="D267" s="19"/>
      <c r="E267" s="19"/>
      <c r="F267" s="51"/>
      <c r="G267" s="51"/>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9"/>
      <c r="B268" s="21"/>
      <c r="C268" s="19"/>
      <c r="D268" s="19"/>
      <c r="E268" s="19"/>
      <c r="F268" s="51"/>
      <c r="G268" s="51"/>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9"/>
      <c r="B269" s="21"/>
      <c r="C269" s="19"/>
      <c r="D269" s="19"/>
      <c r="E269" s="19"/>
      <c r="F269" s="51"/>
      <c r="G269" s="51"/>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9"/>
      <c r="B270" s="21"/>
      <c r="C270" s="19"/>
      <c r="D270" s="19"/>
      <c r="E270" s="19"/>
      <c r="F270" s="51"/>
      <c r="G270" s="51"/>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9"/>
      <c r="B271" s="21"/>
      <c r="C271" s="19"/>
      <c r="D271" s="19"/>
      <c r="E271" s="19"/>
      <c r="F271" s="51"/>
      <c r="G271" s="51"/>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9"/>
      <c r="B272" s="21"/>
      <c r="C272" s="19"/>
      <c r="D272" s="19"/>
      <c r="E272" s="19"/>
      <c r="F272" s="51"/>
      <c r="G272" s="51"/>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9"/>
      <c r="B273" s="21"/>
      <c r="C273" s="19"/>
      <c r="D273" s="19"/>
      <c r="E273" s="19"/>
      <c r="F273" s="51"/>
      <c r="G273" s="51"/>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9"/>
      <c r="B274" s="21"/>
      <c r="C274" s="19"/>
      <c r="D274" s="19"/>
      <c r="E274" s="19"/>
      <c r="F274" s="51"/>
      <c r="G274" s="51"/>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9"/>
      <c r="B275" s="21"/>
      <c r="C275" s="19"/>
      <c r="D275" s="19"/>
      <c r="E275" s="19"/>
      <c r="F275" s="51"/>
      <c r="G275" s="51"/>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9"/>
      <c r="B276" s="21"/>
      <c r="C276" s="19"/>
      <c r="D276" s="19"/>
      <c r="E276" s="19"/>
      <c r="F276" s="51"/>
      <c r="G276" s="51"/>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9"/>
      <c r="B277" s="21"/>
      <c r="C277" s="19"/>
      <c r="D277" s="19"/>
      <c r="E277" s="19"/>
      <c r="F277" s="51"/>
      <c r="G277" s="51"/>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9"/>
      <c r="B278" s="21"/>
      <c r="C278" s="19"/>
      <c r="D278" s="19"/>
      <c r="E278" s="19"/>
      <c r="F278" s="51"/>
      <c r="G278" s="51"/>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9"/>
      <c r="B279" s="21"/>
      <c r="C279" s="19"/>
      <c r="D279" s="19"/>
      <c r="E279" s="19"/>
      <c r="F279" s="51"/>
      <c r="G279" s="51"/>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9"/>
      <c r="B280" s="21"/>
      <c r="C280" s="19"/>
      <c r="D280" s="19"/>
      <c r="E280" s="19"/>
      <c r="F280" s="51"/>
      <c r="G280" s="51"/>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9"/>
      <c r="B281" s="21"/>
      <c r="C281" s="19"/>
      <c r="D281" s="19"/>
      <c r="E281" s="19"/>
      <c r="F281" s="51"/>
      <c r="G281" s="51"/>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9"/>
      <c r="B282" s="21"/>
      <c r="C282" s="19"/>
      <c r="D282" s="19"/>
      <c r="E282" s="19"/>
      <c r="F282" s="51"/>
      <c r="G282" s="51"/>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9"/>
      <c r="B283" s="21"/>
      <c r="C283" s="19"/>
      <c r="D283" s="19"/>
      <c r="E283" s="19"/>
      <c r="F283" s="51"/>
      <c r="G283" s="51"/>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9"/>
      <c r="B284" s="21"/>
      <c r="C284" s="19"/>
      <c r="D284" s="19"/>
      <c r="E284" s="19"/>
      <c r="F284" s="51"/>
      <c r="G284" s="51"/>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9"/>
      <c r="B285" s="21"/>
      <c r="C285" s="19"/>
      <c r="D285" s="19"/>
      <c r="E285" s="19"/>
      <c r="F285" s="51"/>
      <c r="G285" s="51"/>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9"/>
      <c r="B286" s="21"/>
      <c r="C286" s="19"/>
      <c r="D286" s="19"/>
      <c r="E286" s="19"/>
      <c r="F286" s="51"/>
      <c r="G286" s="51"/>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9"/>
      <c r="B287" s="21"/>
      <c r="C287" s="19"/>
      <c r="D287" s="19"/>
      <c r="E287" s="19"/>
      <c r="F287" s="51"/>
      <c r="G287" s="51"/>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9"/>
      <c r="B288" s="21"/>
      <c r="C288" s="19"/>
      <c r="D288" s="19"/>
      <c r="E288" s="19"/>
      <c r="F288" s="51"/>
      <c r="G288" s="51"/>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9"/>
      <c r="B289" s="21"/>
      <c r="C289" s="19"/>
      <c r="D289" s="19"/>
      <c r="E289" s="19"/>
      <c r="F289" s="51"/>
      <c r="G289" s="51"/>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9"/>
      <c r="B290" s="21"/>
      <c r="C290" s="19"/>
      <c r="D290" s="19"/>
      <c r="E290" s="19"/>
      <c r="F290" s="51"/>
      <c r="G290" s="51"/>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9"/>
      <c r="B291" s="21"/>
      <c r="C291" s="19"/>
      <c r="D291" s="19"/>
      <c r="E291" s="19"/>
      <c r="F291" s="51"/>
      <c r="G291" s="51"/>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9"/>
      <c r="B292" s="21"/>
      <c r="C292" s="19"/>
      <c r="D292" s="19"/>
      <c r="E292" s="19"/>
      <c r="F292" s="51"/>
      <c r="G292" s="51"/>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9"/>
      <c r="B293" s="21"/>
      <c r="C293" s="19"/>
      <c r="D293" s="19"/>
      <c r="E293" s="19"/>
      <c r="F293" s="51"/>
      <c r="G293" s="51"/>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9"/>
      <c r="B294" s="21"/>
      <c r="C294" s="19"/>
      <c r="D294" s="19"/>
      <c r="E294" s="19"/>
      <c r="F294" s="51"/>
      <c r="G294" s="51"/>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9"/>
      <c r="B295" s="21"/>
      <c r="C295" s="19"/>
      <c r="D295" s="19"/>
      <c r="E295" s="19"/>
      <c r="F295" s="51"/>
      <c r="G295" s="51"/>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9"/>
      <c r="B296" s="21"/>
      <c r="C296" s="19"/>
      <c r="D296" s="19"/>
      <c r="E296" s="19"/>
      <c r="F296" s="51"/>
      <c r="G296" s="51"/>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9"/>
      <c r="B297" s="21"/>
      <c r="C297" s="19"/>
      <c r="D297" s="19"/>
      <c r="E297" s="19"/>
      <c r="F297" s="51"/>
      <c r="G297" s="51"/>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9"/>
      <c r="B298" s="21"/>
      <c r="C298" s="19"/>
      <c r="D298" s="19"/>
      <c r="E298" s="19"/>
      <c r="F298" s="51"/>
      <c r="G298" s="51"/>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9"/>
      <c r="B299" s="21"/>
      <c r="C299" s="19"/>
      <c r="D299" s="19"/>
      <c r="E299" s="19"/>
      <c r="F299" s="51"/>
      <c r="G299" s="51"/>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9"/>
      <c r="B300" s="21"/>
      <c r="C300" s="19"/>
      <c r="D300" s="19"/>
      <c r="E300" s="19"/>
      <c r="F300" s="51"/>
      <c r="G300" s="51"/>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9"/>
      <c r="B301" s="21"/>
      <c r="C301" s="19"/>
      <c r="D301" s="19"/>
      <c r="E301" s="19"/>
      <c r="F301" s="51"/>
      <c r="G301" s="51"/>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9"/>
      <c r="B302" s="21"/>
      <c r="C302" s="19"/>
      <c r="D302" s="19"/>
      <c r="E302" s="19"/>
      <c r="F302" s="51"/>
      <c r="G302" s="51"/>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9"/>
      <c r="B303" s="21"/>
      <c r="C303" s="19"/>
      <c r="D303" s="19"/>
      <c r="E303" s="19"/>
      <c r="F303" s="51"/>
      <c r="G303" s="51"/>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9"/>
      <c r="B304" s="21"/>
      <c r="C304" s="19"/>
      <c r="D304" s="19"/>
      <c r="E304" s="19"/>
      <c r="F304" s="51"/>
      <c r="G304" s="51"/>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9"/>
      <c r="B305" s="21"/>
      <c r="C305" s="19"/>
      <c r="D305" s="19"/>
      <c r="E305" s="19"/>
      <c r="F305" s="51"/>
      <c r="G305" s="51"/>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9"/>
      <c r="B306" s="21"/>
      <c r="C306" s="19"/>
      <c r="D306" s="19"/>
      <c r="E306" s="19"/>
      <c r="F306" s="51"/>
      <c r="G306" s="51"/>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9"/>
      <c r="B307" s="21"/>
      <c r="C307" s="19"/>
      <c r="D307" s="19"/>
      <c r="E307" s="19"/>
      <c r="F307" s="51"/>
      <c r="G307" s="51"/>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9"/>
      <c r="B308" s="21"/>
      <c r="C308" s="19"/>
      <c r="D308" s="19"/>
      <c r="E308" s="19"/>
      <c r="F308" s="51"/>
      <c r="G308" s="51"/>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9"/>
      <c r="B309" s="21"/>
      <c r="C309" s="19"/>
      <c r="D309" s="19"/>
      <c r="E309" s="19"/>
      <c r="F309" s="51"/>
      <c r="G309" s="51"/>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9"/>
      <c r="B310" s="21"/>
      <c r="C310" s="19"/>
      <c r="D310" s="19"/>
      <c r="E310" s="19"/>
      <c r="F310" s="51"/>
      <c r="G310" s="51"/>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9"/>
      <c r="B311" s="21"/>
      <c r="C311" s="19"/>
      <c r="D311" s="19"/>
      <c r="E311" s="19"/>
      <c r="F311" s="51"/>
      <c r="G311" s="51"/>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9"/>
      <c r="B312" s="21"/>
      <c r="C312" s="19"/>
      <c r="D312" s="19"/>
      <c r="E312" s="19"/>
      <c r="F312" s="51"/>
      <c r="G312" s="51"/>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9"/>
      <c r="B313" s="21"/>
      <c r="C313" s="19"/>
      <c r="D313" s="19"/>
      <c r="E313" s="19"/>
      <c r="F313" s="51"/>
      <c r="G313" s="51"/>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9"/>
      <c r="B314" s="21"/>
      <c r="C314" s="19"/>
      <c r="D314" s="19"/>
      <c r="E314" s="19"/>
      <c r="F314" s="51"/>
      <c r="G314" s="51"/>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9"/>
      <c r="B315" s="21"/>
      <c r="C315" s="19"/>
      <c r="D315" s="19"/>
      <c r="E315" s="19"/>
      <c r="F315" s="51"/>
      <c r="G315" s="51"/>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9"/>
      <c r="B316" s="21"/>
      <c r="C316" s="19"/>
      <c r="D316" s="19"/>
      <c r="E316" s="19"/>
      <c r="F316" s="51"/>
      <c r="G316" s="51"/>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9"/>
      <c r="B317" s="21"/>
      <c r="C317" s="19"/>
      <c r="D317" s="19"/>
      <c r="E317" s="19"/>
      <c r="F317" s="51"/>
      <c r="G317" s="51"/>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9"/>
      <c r="B318" s="21"/>
      <c r="C318" s="19"/>
      <c r="D318" s="19"/>
      <c r="E318" s="19"/>
      <c r="F318" s="51"/>
      <c r="G318" s="51"/>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9"/>
      <c r="B319" s="21"/>
      <c r="C319" s="19"/>
      <c r="D319" s="19"/>
      <c r="E319" s="19"/>
      <c r="F319" s="51"/>
      <c r="G319" s="51"/>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9"/>
      <c r="B320" s="21"/>
      <c r="C320" s="19"/>
      <c r="D320" s="19"/>
      <c r="E320" s="19"/>
      <c r="F320" s="51"/>
      <c r="G320" s="51"/>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9"/>
      <c r="B321" s="21"/>
      <c r="C321" s="19"/>
      <c r="D321" s="19"/>
      <c r="E321" s="19"/>
      <c r="F321" s="51"/>
      <c r="G321" s="51"/>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9"/>
      <c r="B322" s="21"/>
      <c r="C322" s="19"/>
      <c r="D322" s="19"/>
      <c r="E322" s="19"/>
      <c r="F322" s="51"/>
      <c r="G322" s="51"/>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9"/>
      <c r="B323" s="21"/>
      <c r="C323" s="19"/>
      <c r="D323" s="19"/>
      <c r="E323" s="19"/>
      <c r="F323" s="51"/>
      <c r="G323" s="51"/>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9"/>
      <c r="B324" s="21"/>
      <c r="C324" s="19"/>
      <c r="D324" s="19"/>
      <c r="E324" s="19"/>
      <c r="F324" s="51"/>
      <c r="G324" s="51"/>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9"/>
      <c r="B325" s="21"/>
      <c r="C325" s="19"/>
      <c r="D325" s="19"/>
      <c r="E325" s="19"/>
      <c r="F325" s="51"/>
      <c r="G325" s="51"/>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9"/>
      <c r="B326" s="21"/>
      <c r="C326" s="19"/>
      <c r="D326" s="19"/>
      <c r="E326" s="19"/>
      <c r="F326" s="51"/>
      <c r="G326" s="51"/>
      <c r="H326" s="19"/>
      <c r="I326" s="11" t="str">
        <f>LEFT(Tabel1[[#This Row],[Ruumi tüüp (TALO Tüüpruumide nimestik)]],2)</f>
        <v/>
      </c>
      <c r="J326" s="20"/>
      <c r="K326" s="19"/>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9"/>
      <c r="B327" s="21"/>
      <c r="C327" s="19"/>
      <c r="D327" s="19"/>
      <c r="E327" s="19"/>
      <c r="F327" s="51"/>
      <c r="G327" s="51"/>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9"/>
      <c r="B328" s="21"/>
      <c r="C328" s="19"/>
      <c r="D328" s="19"/>
      <c r="E328" s="19"/>
      <c r="F328" s="51"/>
      <c r="G328" s="51"/>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9"/>
      <c r="B329" s="21"/>
      <c r="C329" s="19"/>
      <c r="D329" s="19"/>
      <c r="E329" s="19"/>
      <c r="F329" s="51"/>
      <c r="G329" s="51"/>
      <c r="H329" s="19"/>
      <c r="I329" s="11" t="str">
        <f>LEFT(Tabel1[[#This Row],[Ruumi tüüp (TALO Tüüpruumide nimestik)]],2)</f>
        <v/>
      </c>
      <c r="J329" s="24"/>
      <c r="K329" s="19"/>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9"/>
      <c r="B330" s="21"/>
      <c r="C330" s="19"/>
      <c r="D330" s="19"/>
      <c r="E330" s="19"/>
      <c r="F330" s="51"/>
      <c r="G330" s="51"/>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9"/>
      <c r="B331" s="21"/>
      <c r="C331" s="19"/>
      <c r="D331" s="19"/>
      <c r="E331" s="19"/>
      <c r="F331" s="51"/>
      <c r="G331" s="51"/>
      <c r="H331" s="19"/>
      <c r="I331" s="11" t="str">
        <f>LEFT(Tabel1[[#This Row],[Ruumi tüüp (TALO Tüüpruumide nimestik)]],2)</f>
        <v/>
      </c>
      <c r="J331" s="20"/>
      <c r="K331" s="19"/>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9"/>
      <c r="B332" s="21"/>
      <c r="C332" s="19"/>
      <c r="D332" s="19"/>
      <c r="E332" s="19"/>
      <c r="F332" s="51"/>
      <c r="G332" s="51"/>
      <c r="H332" s="19"/>
      <c r="I332" s="11" t="str">
        <f>LEFT(Tabel1[[#This Row],[Ruumi tüüp (TALO Tüüpruumide nimestik)]],2)</f>
        <v/>
      </c>
      <c r="J332" s="24"/>
      <c r="K332" s="19"/>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9"/>
      <c r="B333" s="21"/>
      <c r="C333" s="19"/>
      <c r="D333" s="19"/>
      <c r="E333" s="19"/>
      <c r="F333" s="51"/>
      <c r="G333" s="51"/>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9"/>
      <c r="B334" s="21"/>
      <c r="C334" s="19"/>
      <c r="D334" s="19"/>
      <c r="E334" s="19"/>
      <c r="F334" s="51"/>
      <c r="G334" s="51"/>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9"/>
      <c r="B335" s="21"/>
      <c r="C335" s="19"/>
      <c r="D335" s="19"/>
      <c r="E335" s="19"/>
      <c r="F335" s="51"/>
      <c r="G335" s="51"/>
      <c r="H335" s="19"/>
      <c r="I335" s="11" t="str">
        <f>LEFT(Tabel1[[#This Row],[Ruumi tüüp (TALO Tüüpruumide nimestik)]],2)</f>
        <v/>
      </c>
      <c r="J335" s="20"/>
      <c r="K335" s="19"/>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9"/>
      <c r="B336" s="21"/>
      <c r="C336" s="19"/>
      <c r="D336" s="19"/>
      <c r="E336" s="19"/>
      <c r="F336" s="51"/>
      <c r="G336" s="51"/>
      <c r="H336" s="19"/>
      <c r="I336" s="11" t="str">
        <f>LEFT(Tabel1[[#This Row],[Ruumi tüüp (TALO Tüüpruumide nimestik)]],2)</f>
        <v/>
      </c>
      <c r="J336" s="24"/>
      <c r="K336" s="19"/>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9"/>
      <c r="B337" s="21"/>
      <c r="C337" s="19"/>
      <c r="D337" s="19"/>
      <c r="E337" s="19"/>
      <c r="F337" s="51"/>
      <c r="G337" s="51"/>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9"/>
      <c r="B338" s="21"/>
      <c r="C338" s="19"/>
      <c r="D338" s="19"/>
      <c r="E338" s="19"/>
      <c r="F338" s="51"/>
      <c r="G338" s="51"/>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9"/>
      <c r="B339" s="21"/>
      <c r="C339" s="19"/>
      <c r="D339" s="19"/>
      <c r="E339" s="19"/>
      <c r="F339" s="51"/>
      <c r="G339" s="51"/>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9"/>
      <c r="B340" s="21"/>
      <c r="C340" s="19"/>
      <c r="D340" s="19"/>
      <c r="E340" s="19"/>
      <c r="F340" s="51"/>
      <c r="G340" s="51"/>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9"/>
      <c r="B341" s="21"/>
      <c r="C341" s="19"/>
      <c r="D341" s="19"/>
      <c r="E341" s="19"/>
      <c r="F341" s="51"/>
      <c r="G341" s="51"/>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9"/>
      <c r="B342" s="21"/>
      <c r="C342" s="19"/>
      <c r="D342" s="19"/>
      <c r="E342" s="19"/>
      <c r="F342" s="51"/>
      <c r="G342" s="51"/>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9"/>
      <c r="B343" s="21"/>
      <c r="C343" s="19"/>
      <c r="D343" s="19"/>
      <c r="E343" s="19"/>
      <c r="F343" s="51"/>
      <c r="G343" s="51"/>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9"/>
      <c r="B344" s="21"/>
      <c r="C344" s="19"/>
      <c r="D344" s="19"/>
      <c r="E344" s="19"/>
      <c r="F344" s="51"/>
      <c r="G344" s="51"/>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9"/>
      <c r="B345" s="21"/>
      <c r="C345" s="19"/>
      <c r="D345" s="19"/>
      <c r="E345" s="19"/>
      <c r="F345" s="51"/>
      <c r="G345" s="51"/>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9"/>
      <c r="B346" s="21"/>
      <c r="C346" s="19"/>
      <c r="D346" s="19"/>
      <c r="E346" s="19"/>
      <c r="F346" s="51"/>
      <c r="G346" s="51"/>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9"/>
      <c r="B347" s="21"/>
      <c r="C347" s="19"/>
      <c r="D347" s="19"/>
      <c r="E347" s="19"/>
      <c r="F347" s="51"/>
      <c r="G347" s="51"/>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9"/>
      <c r="B348" s="21"/>
      <c r="C348" s="19"/>
      <c r="D348" s="19"/>
      <c r="E348" s="19"/>
      <c r="F348" s="51"/>
      <c r="G348" s="51"/>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9"/>
      <c r="B349" s="21"/>
      <c r="C349" s="19"/>
      <c r="D349" s="19"/>
      <c r="E349" s="19"/>
      <c r="F349" s="51"/>
      <c r="G349" s="51"/>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9"/>
      <c r="B350" s="21"/>
      <c r="C350" s="19"/>
      <c r="D350" s="19"/>
      <c r="E350" s="19"/>
      <c r="F350" s="51"/>
      <c r="G350" s="51"/>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9"/>
      <c r="B351" s="21"/>
      <c r="C351" s="19"/>
      <c r="D351" s="19"/>
      <c r="E351" s="19"/>
      <c r="F351" s="51"/>
      <c r="G351" s="51"/>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9"/>
      <c r="B352" s="21"/>
      <c r="C352" s="19"/>
      <c r="D352" s="19"/>
      <c r="E352" s="19"/>
      <c r="F352" s="51"/>
      <c r="G352" s="51"/>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9"/>
      <c r="B353" s="21"/>
      <c r="C353" s="19"/>
      <c r="D353" s="19"/>
      <c r="E353" s="19"/>
      <c r="F353" s="51"/>
      <c r="G353" s="51"/>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9"/>
      <c r="B354" s="21"/>
      <c r="C354" s="19"/>
      <c r="D354" s="19"/>
      <c r="E354" s="19"/>
      <c r="F354" s="51"/>
      <c r="G354" s="51"/>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9"/>
      <c r="B355" s="21"/>
      <c r="C355" s="19"/>
      <c r="D355" s="19"/>
      <c r="E355" s="19"/>
      <c r="F355" s="51"/>
      <c r="G355" s="51"/>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9"/>
      <c r="B356" s="21"/>
      <c r="C356" s="19"/>
      <c r="D356" s="19"/>
      <c r="E356" s="19"/>
      <c r="F356" s="51"/>
      <c r="G356" s="51"/>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9"/>
      <c r="B357" s="21"/>
      <c r="C357" s="19"/>
      <c r="D357" s="19"/>
      <c r="E357" s="19"/>
      <c r="F357" s="51"/>
      <c r="G357" s="51"/>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9"/>
      <c r="B358" s="21"/>
      <c r="C358" s="19"/>
      <c r="D358" s="19"/>
      <c r="E358" s="19"/>
      <c r="F358" s="51"/>
      <c r="G358" s="51"/>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9"/>
      <c r="B359" s="21"/>
      <c r="C359" s="19"/>
      <c r="D359" s="19"/>
      <c r="E359" s="19"/>
      <c r="F359" s="51"/>
      <c r="G359" s="51"/>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9"/>
      <c r="B360" s="21"/>
      <c r="C360" s="19"/>
      <c r="D360" s="19"/>
      <c r="E360" s="19"/>
      <c r="F360" s="51"/>
      <c r="G360" s="51"/>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9"/>
      <c r="B361" s="21"/>
      <c r="C361" s="19"/>
      <c r="D361" s="19"/>
      <c r="E361" s="19"/>
      <c r="F361" s="51"/>
      <c r="G361" s="51"/>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9"/>
      <c r="B362" s="21"/>
      <c r="C362" s="19"/>
      <c r="D362" s="19"/>
      <c r="E362" s="19"/>
      <c r="F362" s="51"/>
      <c r="G362" s="51"/>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9"/>
      <c r="B363" s="21"/>
      <c r="C363" s="19"/>
      <c r="D363" s="19"/>
      <c r="E363" s="19"/>
      <c r="F363" s="51"/>
      <c r="G363" s="51"/>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9"/>
      <c r="B364" s="21"/>
      <c r="C364" s="19"/>
      <c r="D364" s="19"/>
      <c r="E364" s="19"/>
      <c r="F364" s="51"/>
      <c r="G364" s="51"/>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9"/>
      <c r="B365" s="21"/>
      <c r="C365" s="19"/>
      <c r="D365" s="19"/>
      <c r="E365" s="19"/>
      <c r="F365" s="51"/>
      <c r="G365" s="51"/>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9"/>
      <c r="B366" s="21"/>
      <c r="C366" s="19"/>
      <c r="D366" s="19"/>
      <c r="E366" s="19"/>
      <c r="F366" s="51"/>
      <c r="G366" s="51"/>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9"/>
      <c r="B367" s="21"/>
      <c r="C367" s="19"/>
      <c r="D367" s="19"/>
      <c r="E367" s="19"/>
      <c r="F367" s="51"/>
      <c r="G367" s="51"/>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9"/>
      <c r="B368" s="21"/>
      <c r="C368" s="19"/>
      <c r="D368" s="19"/>
      <c r="E368" s="19"/>
      <c r="F368" s="51"/>
      <c r="G368" s="51"/>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9"/>
      <c r="B369" s="21"/>
      <c r="C369" s="19"/>
      <c r="D369" s="19"/>
      <c r="E369" s="19"/>
      <c r="F369" s="51"/>
      <c r="G369" s="51"/>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9"/>
      <c r="B370" s="21"/>
      <c r="C370" s="19"/>
      <c r="D370" s="19"/>
      <c r="E370" s="19"/>
      <c r="F370" s="51"/>
      <c r="G370" s="51"/>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9"/>
      <c r="B371" s="21"/>
      <c r="C371" s="19"/>
      <c r="D371" s="19"/>
      <c r="E371" s="19"/>
      <c r="F371" s="51"/>
      <c r="G371" s="51"/>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9"/>
      <c r="B372" s="21"/>
      <c r="C372" s="19"/>
      <c r="D372" s="19"/>
      <c r="E372" s="19"/>
      <c r="F372" s="51"/>
      <c r="G372" s="51"/>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9"/>
      <c r="B373" s="21"/>
      <c r="C373" s="19"/>
      <c r="D373" s="19"/>
      <c r="E373" s="19"/>
      <c r="F373" s="51"/>
      <c r="G373" s="51"/>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9"/>
      <c r="B374" s="21"/>
      <c r="C374" s="19"/>
      <c r="D374" s="19"/>
      <c r="E374" s="19"/>
      <c r="F374" s="51"/>
      <c r="G374" s="51"/>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9"/>
      <c r="B375" s="21"/>
      <c r="C375" s="19"/>
      <c r="D375" s="19"/>
      <c r="E375" s="19"/>
      <c r="F375" s="51"/>
      <c r="G375" s="51"/>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9"/>
      <c r="B376" s="21"/>
      <c r="C376" s="19"/>
      <c r="D376" s="19"/>
      <c r="E376" s="19"/>
      <c r="F376" s="51"/>
      <c r="G376" s="51"/>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9"/>
      <c r="B377" s="21"/>
      <c r="C377" s="19"/>
      <c r="D377" s="19"/>
      <c r="E377" s="19"/>
      <c r="F377" s="51"/>
      <c r="G377" s="51"/>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9"/>
      <c r="B378" s="21"/>
      <c r="C378" s="19"/>
      <c r="D378" s="19"/>
      <c r="E378" s="19"/>
      <c r="F378" s="51"/>
      <c r="G378" s="51"/>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9"/>
      <c r="B379" s="21"/>
      <c r="C379" s="19"/>
      <c r="D379" s="19"/>
      <c r="E379" s="19"/>
      <c r="F379" s="51"/>
      <c r="G379" s="51"/>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9"/>
      <c r="B380" s="21"/>
      <c r="C380" s="19"/>
      <c r="D380" s="19"/>
      <c r="E380" s="19"/>
      <c r="F380" s="51"/>
      <c r="G380" s="51"/>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9"/>
      <c r="B381" s="21"/>
      <c r="C381" s="19"/>
      <c r="D381" s="19"/>
      <c r="E381" s="19"/>
      <c r="F381" s="51"/>
      <c r="G381" s="51"/>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9"/>
      <c r="B382" s="21"/>
      <c r="C382" s="19"/>
      <c r="D382" s="19"/>
      <c r="E382" s="19"/>
      <c r="F382" s="51"/>
      <c r="G382" s="51"/>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9"/>
      <c r="B383" s="21"/>
      <c r="C383" s="19"/>
      <c r="D383" s="19"/>
      <c r="E383" s="19"/>
      <c r="F383" s="51"/>
      <c r="G383" s="51"/>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9"/>
      <c r="B384" s="21"/>
      <c r="C384" s="19"/>
      <c r="D384" s="19"/>
      <c r="E384" s="19"/>
      <c r="F384" s="51"/>
      <c r="G384" s="51"/>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9"/>
      <c r="B385" s="21"/>
      <c r="C385" s="19"/>
      <c r="D385" s="19"/>
      <c r="E385" s="19"/>
      <c r="F385" s="51"/>
      <c r="G385" s="51"/>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9"/>
      <c r="B386" s="21"/>
      <c r="C386" s="19"/>
      <c r="D386" s="19"/>
      <c r="E386" s="19"/>
      <c r="F386" s="51"/>
      <c r="G386" s="51"/>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9"/>
      <c r="B387" s="21"/>
      <c r="C387" s="19"/>
      <c r="D387" s="19"/>
      <c r="E387" s="19"/>
      <c r="F387" s="51"/>
      <c r="G387" s="51"/>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9"/>
      <c r="B388" s="21"/>
      <c r="C388" s="19"/>
      <c r="D388" s="19"/>
      <c r="E388" s="19"/>
      <c r="F388" s="51"/>
      <c r="G388" s="51"/>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9"/>
      <c r="B389" s="21"/>
      <c r="C389" s="19"/>
      <c r="D389" s="19"/>
      <c r="E389" s="19"/>
      <c r="F389" s="51"/>
      <c r="G389" s="51"/>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9"/>
      <c r="B390" s="21"/>
      <c r="C390" s="19"/>
      <c r="D390" s="19"/>
      <c r="E390" s="19"/>
      <c r="F390" s="51"/>
      <c r="G390" s="51"/>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9"/>
      <c r="B391" s="21"/>
      <c r="C391" s="19"/>
      <c r="D391" s="19"/>
      <c r="E391" s="19"/>
      <c r="F391" s="51"/>
      <c r="G391" s="51"/>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9"/>
      <c r="B392" s="21"/>
      <c r="C392" s="19"/>
      <c r="D392" s="19"/>
      <c r="E392" s="19"/>
      <c r="F392" s="51"/>
      <c r="G392" s="51"/>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9"/>
      <c r="B393" s="21"/>
      <c r="C393" s="19"/>
      <c r="D393" s="19"/>
      <c r="E393" s="19"/>
      <c r="F393" s="51"/>
      <c r="G393" s="51"/>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9"/>
      <c r="B394" s="21"/>
      <c r="C394" s="19"/>
      <c r="D394" s="19"/>
      <c r="E394" s="19"/>
      <c r="F394" s="51"/>
      <c r="G394" s="51"/>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9"/>
      <c r="B395" s="21"/>
      <c r="C395" s="19"/>
      <c r="D395" s="19"/>
      <c r="E395" s="19"/>
      <c r="F395" s="51"/>
      <c r="G395" s="51"/>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9"/>
      <c r="B396" s="21"/>
      <c r="C396" s="19"/>
      <c r="D396" s="19"/>
      <c r="E396" s="19"/>
      <c r="F396" s="51"/>
      <c r="G396" s="51"/>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9"/>
      <c r="B397" s="21"/>
      <c r="C397" s="19"/>
      <c r="D397" s="19"/>
      <c r="E397" s="19"/>
      <c r="F397" s="51"/>
      <c r="G397" s="51"/>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9"/>
      <c r="B398" s="21"/>
      <c r="C398" s="19"/>
      <c r="D398" s="19"/>
      <c r="E398" s="19"/>
      <c r="F398" s="51"/>
      <c r="G398" s="51"/>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9"/>
      <c r="B399" s="21"/>
      <c r="C399" s="19"/>
      <c r="D399" s="19"/>
      <c r="E399" s="19"/>
      <c r="F399" s="51"/>
      <c r="G399" s="51"/>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9"/>
      <c r="B400" s="21"/>
      <c r="C400" s="19"/>
      <c r="D400" s="19"/>
      <c r="E400" s="19"/>
      <c r="F400" s="51"/>
      <c r="G400" s="51"/>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9"/>
      <c r="B401" s="21"/>
      <c r="C401" s="19"/>
      <c r="D401" s="19"/>
      <c r="E401" s="19"/>
      <c r="F401" s="51"/>
      <c r="G401" s="51"/>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9"/>
      <c r="B402" s="21"/>
      <c r="C402" s="19"/>
      <c r="D402" s="19"/>
      <c r="E402" s="19"/>
      <c r="F402" s="51"/>
      <c r="G402" s="51"/>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9"/>
      <c r="B403" s="21"/>
      <c r="C403" s="19"/>
      <c r="D403" s="19"/>
      <c r="E403" s="19"/>
      <c r="F403" s="51"/>
      <c r="G403" s="51"/>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9"/>
      <c r="B404" s="21"/>
      <c r="C404" s="19"/>
      <c r="D404" s="19"/>
      <c r="E404" s="19"/>
      <c r="F404" s="51"/>
      <c r="G404" s="51"/>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9"/>
      <c r="B405" s="21"/>
      <c r="C405" s="19"/>
      <c r="D405" s="19"/>
      <c r="E405" s="19"/>
      <c r="F405" s="51"/>
      <c r="G405" s="51"/>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9"/>
      <c r="B406" s="21"/>
      <c r="C406" s="19"/>
      <c r="D406" s="19"/>
      <c r="E406" s="19"/>
      <c r="F406" s="51"/>
      <c r="G406" s="51"/>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9"/>
      <c r="B407" s="21"/>
      <c r="C407" s="19"/>
      <c r="D407" s="19"/>
      <c r="E407" s="19"/>
      <c r="F407" s="51"/>
      <c r="G407" s="51"/>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9"/>
      <c r="B408" s="21"/>
      <c r="C408" s="19"/>
      <c r="D408" s="19"/>
      <c r="E408" s="19"/>
      <c r="F408" s="51"/>
      <c r="G408" s="51"/>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9"/>
      <c r="B409" s="21"/>
      <c r="C409" s="19"/>
      <c r="D409" s="19"/>
      <c r="E409" s="19"/>
      <c r="F409" s="51"/>
      <c r="G409" s="51"/>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9"/>
      <c r="B410" s="21"/>
      <c r="C410" s="19"/>
      <c r="D410" s="19"/>
      <c r="E410" s="19"/>
      <c r="F410" s="51"/>
      <c r="G410" s="51"/>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9"/>
      <c r="B411" s="21"/>
      <c r="C411" s="19"/>
      <c r="D411" s="19"/>
      <c r="E411" s="19"/>
      <c r="F411" s="51"/>
      <c r="G411" s="51"/>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9"/>
      <c r="B412" s="21"/>
      <c r="C412" s="19"/>
      <c r="D412" s="19"/>
      <c r="E412" s="19"/>
      <c r="F412" s="51"/>
      <c r="G412" s="51"/>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9"/>
      <c r="B413" s="21"/>
      <c r="C413" s="19"/>
      <c r="D413" s="19"/>
      <c r="E413" s="19"/>
      <c r="F413" s="51"/>
      <c r="G413" s="51"/>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9"/>
      <c r="B414" s="21"/>
      <c r="C414" s="19"/>
      <c r="D414" s="19"/>
      <c r="E414" s="19"/>
      <c r="F414" s="51"/>
      <c r="G414" s="51"/>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9"/>
      <c r="B415" s="21"/>
      <c r="C415" s="19"/>
      <c r="D415" s="19"/>
      <c r="E415" s="19"/>
      <c r="F415" s="51"/>
      <c r="G415" s="51"/>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9"/>
      <c r="B416" s="21"/>
      <c r="C416" s="19"/>
      <c r="D416" s="19"/>
      <c r="E416" s="19"/>
      <c r="F416" s="51"/>
      <c r="G416" s="51"/>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9"/>
      <c r="B417" s="21"/>
      <c r="C417" s="19"/>
      <c r="D417" s="19"/>
      <c r="E417" s="19"/>
      <c r="F417" s="51"/>
      <c r="G417" s="51"/>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9"/>
      <c r="B418" s="21"/>
      <c r="C418" s="19"/>
      <c r="D418" s="19"/>
      <c r="E418" s="19"/>
      <c r="F418" s="51"/>
      <c r="G418" s="51"/>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9"/>
      <c r="B419" s="21"/>
      <c r="C419" s="19"/>
      <c r="D419" s="19"/>
      <c r="E419" s="19"/>
      <c r="F419" s="51"/>
      <c r="G419" s="51"/>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9"/>
      <c r="B420" s="21"/>
      <c r="C420" s="19"/>
      <c r="D420" s="19"/>
      <c r="E420" s="19"/>
      <c r="F420" s="51"/>
      <c r="G420" s="51"/>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9"/>
      <c r="B421" s="21"/>
      <c r="C421" s="19"/>
      <c r="D421" s="19"/>
      <c r="E421" s="19"/>
      <c r="F421" s="51"/>
      <c r="G421" s="51"/>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9"/>
      <c r="B422" s="21"/>
      <c r="C422" s="19"/>
      <c r="D422" s="19"/>
      <c r="E422" s="19"/>
      <c r="F422" s="51"/>
      <c r="G422" s="51"/>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9"/>
      <c r="B423" s="21"/>
      <c r="C423" s="19"/>
      <c r="D423" s="19"/>
      <c r="E423" s="19"/>
      <c r="F423" s="51"/>
      <c r="G423" s="51"/>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9"/>
      <c r="B424" s="21"/>
      <c r="C424" s="19"/>
      <c r="D424" s="19"/>
      <c r="E424" s="19"/>
      <c r="F424" s="51"/>
      <c r="G424" s="51"/>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9"/>
      <c r="B425" s="21"/>
      <c r="C425" s="19"/>
      <c r="D425" s="19"/>
      <c r="E425" s="19"/>
      <c r="F425" s="51"/>
      <c r="G425" s="51"/>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9"/>
      <c r="B426" s="21"/>
      <c r="C426" s="19"/>
      <c r="D426" s="19"/>
      <c r="E426" s="19"/>
      <c r="F426" s="51"/>
      <c r="G426" s="51"/>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9"/>
      <c r="B427" s="21"/>
      <c r="C427" s="19"/>
      <c r="D427" s="19"/>
      <c r="E427" s="19"/>
      <c r="F427" s="51"/>
      <c r="G427" s="51"/>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9"/>
      <c r="B428" s="21"/>
      <c r="C428" s="19"/>
      <c r="D428" s="19"/>
      <c r="E428" s="19"/>
      <c r="F428" s="51"/>
      <c r="G428" s="51"/>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9"/>
      <c r="B429" s="21"/>
      <c r="C429" s="19"/>
      <c r="D429" s="19"/>
      <c r="E429" s="19"/>
      <c r="F429" s="51"/>
      <c r="G429" s="51"/>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9"/>
      <c r="B430" s="21"/>
      <c r="C430" s="19"/>
      <c r="D430" s="19"/>
      <c r="E430" s="19"/>
      <c r="F430" s="51"/>
      <c r="G430" s="51"/>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9"/>
      <c r="B431" s="21"/>
      <c r="C431" s="19"/>
      <c r="D431" s="19"/>
      <c r="E431" s="19"/>
      <c r="F431" s="51"/>
      <c r="G431" s="51"/>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9"/>
      <c r="B432" s="21"/>
      <c r="C432" s="19"/>
      <c r="D432" s="19"/>
      <c r="E432" s="19"/>
      <c r="F432" s="51"/>
      <c r="G432" s="51"/>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9"/>
      <c r="B433" s="21"/>
      <c r="C433" s="19"/>
      <c r="D433" s="19"/>
      <c r="E433" s="19"/>
      <c r="F433" s="51"/>
      <c r="G433" s="51"/>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9"/>
      <c r="B434" s="21"/>
      <c r="C434" s="19"/>
      <c r="D434" s="19"/>
      <c r="E434" s="19"/>
      <c r="F434" s="51"/>
      <c r="G434" s="51"/>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9"/>
      <c r="B435" s="21"/>
      <c r="C435" s="19"/>
      <c r="D435" s="19"/>
      <c r="E435" s="19"/>
      <c r="F435" s="51"/>
      <c r="G435" s="51"/>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9"/>
      <c r="B436" s="21"/>
      <c r="C436" s="19"/>
      <c r="D436" s="19"/>
      <c r="E436" s="19"/>
      <c r="F436" s="51"/>
      <c r="G436" s="51"/>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9"/>
      <c r="B437" s="21"/>
      <c r="C437" s="19"/>
      <c r="D437" s="19"/>
      <c r="E437" s="19"/>
      <c r="F437" s="51"/>
      <c r="G437" s="51"/>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9"/>
      <c r="B438" s="21"/>
      <c r="C438" s="19"/>
      <c r="D438" s="19"/>
      <c r="E438" s="19"/>
      <c r="F438" s="51"/>
      <c r="G438" s="51"/>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9"/>
      <c r="B439" s="21"/>
      <c r="C439" s="19"/>
      <c r="D439" s="19"/>
      <c r="E439" s="19"/>
      <c r="F439" s="51"/>
      <c r="G439" s="51"/>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9"/>
      <c r="B440" s="21"/>
      <c r="C440" s="19"/>
      <c r="D440" s="19"/>
      <c r="E440" s="19"/>
      <c r="F440" s="51"/>
      <c r="G440" s="51"/>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9"/>
      <c r="B441" s="21"/>
      <c r="C441" s="19"/>
      <c r="D441" s="19"/>
      <c r="E441" s="19"/>
      <c r="F441" s="51"/>
      <c r="G441" s="51"/>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9"/>
      <c r="B442" s="21"/>
      <c r="C442" s="19"/>
      <c r="D442" s="19"/>
      <c r="E442" s="19"/>
      <c r="F442" s="51"/>
      <c r="G442" s="51"/>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9"/>
      <c r="B443" s="21"/>
      <c r="C443" s="19"/>
      <c r="D443" s="19"/>
      <c r="E443" s="19"/>
      <c r="F443" s="51"/>
      <c r="G443" s="51"/>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9"/>
      <c r="B444" s="21"/>
      <c r="C444" s="19"/>
      <c r="D444" s="19"/>
      <c r="E444" s="19"/>
      <c r="F444" s="51"/>
      <c r="G444" s="51"/>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9"/>
      <c r="B445" s="21"/>
      <c r="C445" s="19"/>
      <c r="D445" s="19"/>
      <c r="E445" s="19"/>
      <c r="F445" s="51"/>
      <c r="G445" s="51"/>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9"/>
      <c r="B446" s="21"/>
      <c r="C446" s="19"/>
      <c r="D446" s="19"/>
      <c r="E446" s="19"/>
      <c r="F446" s="51"/>
      <c r="G446" s="51"/>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9"/>
      <c r="B447" s="21"/>
      <c r="C447" s="19"/>
      <c r="D447" s="19"/>
      <c r="E447" s="19"/>
      <c r="F447" s="51"/>
      <c r="G447" s="51"/>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9"/>
      <c r="B448" s="21"/>
      <c r="C448" s="19"/>
      <c r="D448" s="19"/>
      <c r="E448" s="19"/>
      <c r="F448" s="51"/>
      <c r="G448" s="51"/>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9"/>
      <c r="B449" s="21"/>
      <c r="C449" s="19"/>
      <c r="D449" s="19"/>
      <c r="E449" s="19"/>
      <c r="F449" s="51"/>
      <c r="G449" s="51"/>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9"/>
      <c r="B450" s="21"/>
      <c r="C450" s="19"/>
      <c r="D450" s="19"/>
      <c r="E450" s="19"/>
      <c r="F450" s="51"/>
      <c r="G450" s="51"/>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9"/>
      <c r="B451" s="21"/>
      <c r="C451" s="19"/>
      <c r="D451" s="19"/>
      <c r="E451" s="19"/>
      <c r="F451" s="51"/>
      <c r="G451" s="51"/>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9"/>
      <c r="B452" s="21"/>
      <c r="C452" s="19"/>
      <c r="D452" s="19"/>
      <c r="E452" s="19"/>
      <c r="F452" s="51"/>
      <c r="G452" s="51"/>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9"/>
      <c r="B453" s="21"/>
      <c r="C453" s="19"/>
      <c r="D453" s="19"/>
      <c r="E453" s="19"/>
      <c r="F453" s="51"/>
      <c r="G453" s="51"/>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9"/>
      <c r="B454" s="21"/>
      <c r="C454" s="19"/>
      <c r="D454" s="19"/>
      <c r="E454" s="19"/>
      <c r="F454" s="51"/>
      <c r="G454" s="51"/>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9"/>
      <c r="B455" s="21"/>
      <c r="C455" s="19"/>
      <c r="D455" s="19"/>
      <c r="E455" s="19"/>
      <c r="F455" s="51"/>
      <c r="G455" s="51"/>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9"/>
      <c r="B456" s="21"/>
      <c r="C456" s="19"/>
      <c r="D456" s="19"/>
      <c r="E456" s="19"/>
      <c r="F456" s="51"/>
      <c r="G456" s="51"/>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9"/>
      <c r="B457" s="21"/>
      <c r="C457" s="19"/>
      <c r="D457" s="19"/>
      <c r="E457" s="19"/>
      <c r="F457" s="51"/>
      <c r="G457" s="51"/>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9"/>
      <c r="B458" s="21"/>
      <c r="C458" s="19"/>
      <c r="D458" s="19"/>
      <c r="E458" s="19"/>
      <c r="F458" s="51"/>
      <c r="G458" s="51"/>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9"/>
      <c r="B459" s="21"/>
      <c r="C459" s="19"/>
      <c r="D459" s="19"/>
      <c r="E459" s="19"/>
      <c r="F459" s="51"/>
      <c r="G459" s="51"/>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9"/>
      <c r="B460" s="21"/>
      <c r="C460" s="19"/>
      <c r="D460" s="19"/>
      <c r="E460" s="19"/>
      <c r="F460" s="51"/>
      <c r="G460" s="51"/>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9"/>
      <c r="B461" s="21"/>
      <c r="C461" s="19"/>
      <c r="D461" s="19"/>
      <c r="E461" s="19"/>
      <c r="F461" s="51"/>
      <c r="G461" s="51"/>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9"/>
      <c r="B462" s="21"/>
      <c r="C462" s="19"/>
      <c r="D462" s="19"/>
      <c r="E462" s="19"/>
      <c r="F462" s="51"/>
      <c r="G462" s="51"/>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9"/>
      <c r="B463" s="21"/>
      <c r="C463" s="19"/>
      <c r="D463" s="19"/>
      <c r="E463" s="19"/>
      <c r="F463" s="51"/>
      <c r="G463" s="51"/>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9"/>
      <c r="B464" s="21"/>
      <c r="C464" s="19"/>
      <c r="D464" s="19"/>
      <c r="E464" s="19"/>
      <c r="F464" s="51"/>
      <c r="G464" s="51"/>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9"/>
      <c r="B465" s="21"/>
      <c r="C465" s="19"/>
      <c r="D465" s="19"/>
      <c r="E465" s="19"/>
      <c r="F465" s="51"/>
      <c r="G465" s="51"/>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9"/>
      <c r="B466" s="21"/>
      <c r="C466" s="19"/>
      <c r="D466" s="19"/>
      <c r="E466" s="19"/>
      <c r="F466" s="51"/>
      <c r="G466" s="51"/>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9"/>
      <c r="B467" s="21"/>
      <c r="C467" s="19"/>
      <c r="D467" s="19"/>
      <c r="E467" s="19"/>
      <c r="F467" s="51"/>
      <c r="G467" s="51"/>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9"/>
      <c r="B468" s="21"/>
      <c r="C468" s="19"/>
      <c r="D468" s="19"/>
      <c r="E468" s="19"/>
      <c r="F468" s="51"/>
      <c r="G468" s="51"/>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9"/>
      <c r="B469" s="21"/>
      <c r="C469" s="19"/>
      <c r="D469" s="19"/>
      <c r="E469" s="19"/>
      <c r="F469" s="51"/>
      <c r="G469" s="51"/>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9"/>
      <c r="B470" s="21"/>
      <c r="C470" s="19"/>
      <c r="D470" s="19"/>
      <c r="E470" s="19"/>
      <c r="F470" s="51"/>
      <c r="G470" s="51"/>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9"/>
      <c r="B471" s="21"/>
      <c r="C471" s="19"/>
      <c r="D471" s="19"/>
      <c r="E471" s="19"/>
      <c r="F471" s="51"/>
      <c r="G471" s="51"/>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9"/>
      <c r="B472" s="21"/>
      <c r="C472" s="19"/>
      <c r="D472" s="19"/>
      <c r="E472" s="19"/>
      <c r="F472" s="51"/>
      <c r="G472" s="51"/>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9"/>
      <c r="B473" s="21"/>
      <c r="C473" s="19"/>
      <c r="D473" s="19"/>
      <c r="E473" s="19"/>
      <c r="F473" s="51"/>
      <c r="G473" s="51"/>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9"/>
      <c r="B474" s="21"/>
      <c r="C474" s="19"/>
      <c r="D474" s="19"/>
      <c r="E474" s="19"/>
      <c r="F474" s="51"/>
      <c r="G474" s="51"/>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9"/>
      <c r="B475" s="21"/>
      <c r="C475" s="19"/>
      <c r="D475" s="19"/>
      <c r="E475" s="19"/>
      <c r="F475" s="51"/>
      <c r="G475" s="51"/>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9"/>
      <c r="B476" s="21"/>
      <c r="C476" s="19"/>
      <c r="D476" s="19"/>
      <c r="E476" s="19"/>
      <c r="F476" s="51"/>
      <c r="G476" s="51"/>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9"/>
      <c r="B477" s="21"/>
      <c r="C477" s="19"/>
      <c r="D477" s="19"/>
      <c r="E477" s="19"/>
      <c r="F477" s="51"/>
      <c r="G477" s="51"/>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9"/>
      <c r="B478" s="21"/>
      <c r="C478" s="19"/>
      <c r="D478" s="19"/>
      <c r="E478" s="19"/>
      <c r="F478" s="51"/>
      <c r="G478" s="51"/>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9"/>
      <c r="B479" s="21"/>
      <c r="C479" s="19"/>
      <c r="D479" s="19"/>
      <c r="E479" s="19"/>
      <c r="F479" s="51"/>
      <c r="G479" s="51"/>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9"/>
      <c r="B480" s="21"/>
      <c r="C480" s="19"/>
      <c r="D480" s="19"/>
      <c r="E480" s="19"/>
      <c r="F480" s="51"/>
      <c r="G480" s="51"/>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9"/>
      <c r="B481" s="21"/>
      <c r="C481" s="19"/>
      <c r="D481" s="19"/>
      <c r="E481" s="19"/>
      <c r="F481" s="51"/>
      <c r="G481" s="51"/>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9"/>
      <c r="B482" s="21"/>
      <c r="C482" s="19"/>
      <c r="D482" s="19"/>
      <c r="E482" s="19"/>
      <c r="F482" s="51"/>
      <c r="G482" s="51"/>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9"/>
      <c r="B483" s="21"/>
      <c r="C483" s="19"/>
      <c r="D483" s="19"/>
      <c r="E483" s="19"/>
      <c r="F483" s="51"/>
      <c r="G483" s="51"/>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9"/>
      <c r="B484" s="21"/>
      <c r="C484" s="19"/>
      <c r="D484" s="19"/>
      <c r="E484" s="19"/>
      <c r="F484" s="51"/>
      <c r="G484" s="51"/>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9"/>
      <c r="B485" s="21"/>
      <c r="C485" s="19"/>
      <c r="D485" s="19"/>
      <c r="E485" s="19"/>
      <c r="F485" s="51"/>
      <c r="G485" s="51"/>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9"/>
      <c r="B486" s="21"/>
      <c r="C486" s="19"/>
      <c r="D486" s="19"/>
      <c r="E486" s="19"/>
      <c r="F486" s="51"/>
      <c r="G486" s="51"/>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9"/>
      <c r="B487" s="21"/>
      <c r="C487" s="19"/>
      <c r="D487" s="19"/>
      <c r="E487" s="19"/>
      <c r="F487" s="51"/>
      <c r="G487" s="51"/>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9"/>
      <c r="B488" s="21"/>
      <c r="C488" s="19"/>
      <c r="D488" s="19"/>
      <c r="E488" s="19"/>
      <c r="F488" s="51"/>
      <c r="G488" s="51"/>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9"/>
      <c r="B489" s="21"/>
      <c r="C489" s="19"/>
      <c r="D489" s="19"/>
      <c r="E489" s="19"/>
      <c r="F489" s="51"/>
      <c r="G489" s="51"/>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9"/>
      <c r="B490" s="21"/>
      <c r="C490" s="19"/>
      <c r="D490" s="19"/>
      <c r="E490" s="19"/>
      <c r="F490" s="51"/>
      <c r="G490" s="51"/>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9"/>
      <c r="B491" s="21"/>
      <c r="C491" s="19"/>
      <c r="D491" s="19"/>
      <c r="E491" s="19"/>
      <c r="F491" s="51"/>
      <c r="G491" s="51"/>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9"/>
      <c r="B492" s="21"/>
      <c r="C492" s="19"/>
      <c r="D492" s="19"/>
      <c r="E492" s="19"/>
      <c r="F492" s="51"/>
      <c r="G492" s="51"/>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9"/>
      <c r="B493" s="21"/>
      <c r="C493" s="19"/>
      <c r="D493" s="19"/>
      <c r="E493" s="19"/>
      <c r="F493" s="51"/>
      <c r="G493" s="51"/>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9"/>
      <c r="B494" s="21"/>
      <c r="C494" s="19"/>
      <c r="D494" s="19"/>
      <c r="E494" s="19"/>
      <c r="F494" s="51"/>
      <c r="G494" s="51"/>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25">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lgorithmName="SHA-512" hashValue="xjtl7Q5jv0O4Q9SKTkrLzjLw3BHzSOSvXABymNTI2ZgWtMB6Tdwa/pclyH/spCtAv4t/YAwROzF3vWzuvJyrpQ==" saltValue="I4dVxsH50RdRJteOy7KxRw==" spinCount="100000" sheet="1" autoFilter="0"/>
  <conditionalFormatting sqref="B5:C1004 F5:G1004">
    <cfRule type="expression" dxfId="12"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1</v>
      </c>
      <c r="B1" s="44" t="s">
        <v>190</v>
      </c>
      <c r="C1" s="44" t="s">
        <v>79</v>
      </c>
      <c r="D1" s="44" t="s">
        <v>191</v>
      </c>
    </row>
    <row r="2" spans="1:4" x14ac:dyDescent="0.25">
      <c r="A2" s="45" t="s">
        <v>110</v>
      </c>
      <c r="B2" s="45" t="s">
        <v>57</v>
      </c>
      <c r="C2" s="45" t="s">
        <v>163</v>
      </c>
      <c r="D2" s="45" t="str">
        <f>C2&amp;A2</f>
        <v>KORRUSE AVATUD NETOPINDRõdu</v>
      </c>
    </row>
    <row r="3" spans="1:4" x14ac:dyDescent="0.25">
      <c r="A3" s="45" t="s">
        <v>147</v>
      </c>
      <c r="B3" s="45" t="s">
        <v>57</v>
      </c>
      <c r="C3" s="45" t="s">
        <v>163</v>
      </c>
      <c r="D3" s="45" t="str">
        <f t="shared" ref="D3:D66" si="0">C3&amp;A3</f>
        <v>KORRUSE AVATUD NETOPINDTerrass</v>
      </c>
    </row>
    <row r="4" spans="1:4" x14ac:dyDescent="0.25">
      <c r="A4" s="45" t="s">
        <v>150</v>
      </c>
      <c r="B4" s="45" t="s">
        <v>57</v>
      </c>
      <c r="C4" s="45" t="s">
        <v>163</v>
      </c>
      <c r="D4" s="45" t="str">
        <f t="shared" si="0"/>
        <v>KORRUSE AVATUD NETOPINDVarjualune</v>
      </c>
    </row>
    <row r="5" spans="1:4" x14ac:dyDescent="0.25">
      <c r="A5" s="45" t="s">
        <v>193</v>
      </c>
      <c r="B5" s="45" t="s">
        <v>56</v>
      </c>
      <c r="C5" s="45" t="s">
        <v>192</v>
      </c>
      <c r="D5" s="45" t="str">
        <f t="shared" si="0"/>
        <v>TEHNOPINDAlajaam/Trafo/Jaotla</v>
      </c>
    </row>
    <row r="6" spans="1:4" x14ac:dyDescent="0.25">
      <c r="A6" s="45" t="s">
        <v>126</v>
      </c>
      <c r="B6" s="45" t="s">
        <v>54</v>
      </c>
      <c r="C6" s="45" t="s">
        <v>192</v>
      </c>
      <c r="D6" s="45" t="str">
        <f t="shared" si="0"/>
        <v>TEHNOPINDBasseini tehniline ruum</v>
      </c>
    </row>
    <row r="7" spans="1:4" x14ac:dyDescent="0.25">
      <c r="A7" s="45" t="s">
        <v>124</v>
      </c>
      <c r="B7" s="45" t="s">
        <v>54</v>
      </c>
      <c r="C7" s="45" t="s">
        <v>192</v>
      </c>
      <c r="D7" s="45" t="str">
        <f t="shared" si="0"/>
        <v>TEHNOPINDBoileriruum</v>
      </c>
    </row>
    <row r="8" spans="1:4" x14ac:dyDescent="0.25">
      <c r="A8" s="45" t="s">
        <v>92</v>
      </c>
      <c r="B8" s="45" t="s">
        <v>56</v>
      </c>
      <c r="C8" s="45" t="s">
        <v>192</v>
      </c>
      <c r="D8" s="45" t="str">
        <f t="shared" si="0"/>
        <v>TEHNOPINDElektrikilp</v>
      </c>
    </row>
    <row r="9" spans="1:4" x14ac:dyDescent="0.25">
      <c r="A9" s="45" t="s">
        <v>127</v>
      </c>
      <c r="B9" s="45" t="s">
        <v>54</v>
      </c>
      <c r="C9" s="45" t="s">
        <v>192</v>
      </c>
      <c r="D9" s="45" t="str">
        <f t="shared" si="0"/>
        <v>TEHNOPINDGaasiruum</v>
      </c>
    </row>
    <row r="10" spans="1:4" x14ac:dyDescent="0.25">
      <c r="A10" s="45" t="s">
        <v>119</v>
      </c>
      <c r="B10" s="45" t="s">
        <v>56</v>
      </c>
      <c r="C10" s="45" t="s">
        <v>192</v>
      </c>
      <c r="D10" s="45" t="str">
        <f t="shared" si="0"/>
        <v>TEHNOPINDGeneraatoriruum</v>
      </c>
    </row>
    <row r="11" spans="1:4" x14ac:dyDescent="0.25">
      <c r="A11" s="45" t="s">
        <v>120</v>
      </c>
      <c r="B11" s="45" t="s">
        <v>58</v>
      </c>
      <c r="C11" s="45" t="s">
        <v>192</v>
      </c>
      <c r="D11" s="45" t="str">
        <f t="shared" si="0"/>
        <v>TEHNOPINDHoolderuum</v>
      </c>
    </row>
    <row r="12" spans="1:4" x14ac:dyDescent="0.25">
      <c r="A12" s="45" t="s">
        <v>108</v>
      </c>
      <c r="B12" s="45" t="s">
        <v>54</v>
      </c>
      <c r="C12" s="45" t="s">
        <v>192</v>
      </c>
      <c r="D12" s="45" t="str">
        <f t="shared" si="0"/>
        <v>TEHNOPINDJahutusruum</v>
      </c>
    </row>
    <row r="13" spans="1:4" x14ac:dyDescent="0.25">
      <c r="A13" s="45" t="s">
        <v>148</v>
      </c>
      <c r="B13" s="45" t="s">
        <v>54</v>
      </c>
      <c r="C13" s="45" t="s">
        <v>192</v>
      </c>
      <c r="D13" s="45" t="str">
        <f t="shared" si="0"/>
        <v>TEHNOPINDKatlaruum</v>
      </c>
    </row>
    <row r="14" spans="1:4" x14ac:dyDescent="0.25">
      <c r="A14" s="45" t="s">
        <v>121</v>
      </c>
      <c r="B14" s="45" t="s">
        <v>58</v>
      </c>
      <c r="C14" s="45" t="s">
        <v>192</v>
      </c>
      <c r="D14" s="45" t="str">
        <f t="shared" si="0"/>
        <v>TEHNOPINDKütusehoidla</v>
      </c>
    </row>
    <row r="15" spans="1:4" x14ac:dyDescent="0.25">
      <c r="A15" s="45" t="s">
        <v>116</v>
      </c>
      <c r="B15" s="45" t="s">
        <v>56</v>
      </c>
      <c r="C15" s="45" t="s">
        <v>192</v>
      </c>
      <c r="D15" s="45" t="str">
        <f t="shared" si="0"/>
        <v>TEHNOPINDLifti masinaruum</v>
      </c>
    </row>
    <row r="16" spans="1:4" x14ac:dyDescent="0.25">
      <c r="A16" s="45" t="s">
        <v>116</v>
      </c>
      <c r="B16" s="45" t="s">
        <v>58</v>
      </c>
      <c r="C16" s="45" t="s">
        <v>192</v>
      </c>
      <c r="D16" s="45" t="str">
        <f t="shared" si="0"/>
        <v>TEHNOPINDLifti masinaruum</v>
      </c>
    </row>
    <row r="17" spans="1:4" x14ac:dyDescent="0.25">
      <c r="A17" s="45" t="s">
        <v>136</v>
      </c>
      <c r="B17" s="45" t="s">
        <v>56</v>
      </c>
      <c r="C17" s="45" t="s">
        <v>192</v>
      </c>
      <c r="D17" s="45" t="str">
        <f t="shared" si="0"/>
        <v>TEHNOPINDPumpla</v>
      </c>
    </row>
    <row r="18" spans="1:4" x14ac:dyDescent="0.25">
      <c r="A18" s="45" t="s">
        <v>136</v>
      </c>
      <c r="B18" s="45" t="s">
        <v>58</v>
      </c>
      <c r="C18" s="45" t="s">
        <v>192</v>
      </c>
      <c r="D18" s="45" t="str">
        <f t="shared" si="0"/>
        <v>TEHNOPINDPumpla</v>
      </c>
    </row>
    <row r="19" spans="1:4" x14ac:dyDescent="0.25">
      <c r="A19" s="45" t="s">
        <v>145</v>
      </c>
      <c r="B19" s="45" t="s">
        <v>54</v>
      </c>
      <c r="C19" s="45" t="s">
        <v>192</v>
      </c>
      <c r="D19" s="45" t="str">
        <f t="shared" si="0"/>
        <v>TEHNOPINDSamarõhukamber</v>
      </c>
    </row>
    <row r="20" spans="1:4" x14ac:dyDescent="0.25">
      <c r="A20" s="45" t="s">
        <v>145</v>
      </c>
      <c r="B20" s="45" t="s">
        <v>58</v>
      </c>
      <c r="C20" s="45" t="s">
        <v>192</v>
      </c>
      <c r="D20" s="45" t="str">
        <f t="shared" si="0"/>
        <v>TEHNOPINDSamarõhukamber</v>
      </c>
    </row>
    <row r="21" spans="1:4" x14ac:dyDescent="0.25">
      <c r="A21" s="45" t="s">
        <v>194</v>
      </c>
      <c r="B21" s="45" t="s">
        <v>56</v>
      </c>
      <c r="C21" s="45" t="s">
        <v>192</v>
      </c>
      <c r="D21" s="45" t="str">
        <f t="shared" si="0"/>
        <v>TEHNOPINDSideruum/Nõrkvool</v>
      </c>
    </row>
    <row r="22" spans="1:4" x14ac:dyDescent="0.25">
      <c r="A22" s="45" t="s">
        <v>194</v>
      </c>
      <c r="B22" s="45" t="s">
        <v>58</v>
      </c>
      <c r="C22" s="45" t="s">
        <v>192</v>
      </c>
      <c r="D22" s="45" t="str">
        <f t="shared" si="0"/>
        <v>TEHNOPINDSideruum/Nõrkvool</v>
      </c>
    </row>
    <row r="23" spans="1:4" x14ac:dyDescent="0.25">
      <c r="A23" s="45" t="s">
        <v>101</v>
      </c>
      <c r="B23" s="45" t="s">
        <v>54</v>
      </c>
      <c r="C23" s="45" t="s">
        <v>192</v>
      </c>
      <c r="D23" s="45" t="str">
        <f t="shared" si="0"/>
        <v>TEHNOPINDSoojasõlm</v>
      </c>
    </row>
    <row r="24" spans="1:4" x14ac:dyDescent="0.25">
      <c r="A24" s="45" t="s">
        <v>195</v>
      </c>
      <c r="B24" s="45" t="s">
        <v>54</v>
      </c>
      <c r="C24" s="45" t="s">
        <v>192</v>
      </c>
      <c r="D24" s="45" t="str">
        <f t="shared" si="0"/>
        <v>TEHNOPINDSprinkler/Tuletõrje pump</v>
      </c>
    </row>
    <row r="25" spans="1:4" x14ac:dyDescent="0.25">
      <c r="A25" s="45" t="s">
        <v>195</v>
      </c>
      <c r="B25" s="45" t="s">
        <v>58</v>
      </c>
      <c r="C25" s="45" t="s">
        <v>192</v>
      </c>
      <c r="D25" s="45" t="str">
        <f t="shared" si="0"/>
        <v>TEHNOPINDSprinkler/Tuletõrje pump</v>
      </c>
    </row>
    <row r="26" spans="1:4" x14ac:dyDescent="0.25">
      <c r="A26" s="45" t="s">
        <v>149</v>
      </c>
      <c r="B26" s="45" t="s">
        <v>56</v>
      </c>
      <c r="C26" s="45" t="s">
        <v>192</v>
      </c>
      <c r="D26" s="45" t="str">
        <f t="shared" si="0"/>
        <v>TEHNOPINDUPS-ruum</v>
      </c>
    </row>
    <row r="27" spans="1:4" x14ac:dyDescent="0.25">
      <c r="A27" s="45" t="s">
        <v>149</v>
      </c>
      <c r="B27" s="45" t="s">
        <v>58</v>
      </c>
      <c r="C27" s="45" t="s">
        <v>192</v>
      </c>
      <c r="D27" s="45" t="str">
        <f t="shared" si="0"/>
        <v>TEHNOPINDUPS-ruum</v>
      </c>
    </row>
    <row r="28" spans="1:4" x14ac:dyDescent="0.25">
      <c r="A28" s="45" t="s">
        <v>114</v>
      </c>
      <c r="B28" s="45" t="s">
        <v>54</v>
      </c>
      <c r="C28" s="45" t="s">
        <v>192</v>
      </c>
      <c r="D28" s="45" t="str">
        <f t="shared" si="0"/>
        <v>TEHNOPINDVeemõõdusõlm</v>
      </c>
    </row>
    <row r="29" spans="1:4" x14ac:dyDescent="0.25">
      <c r="A29" s="45" t="s">
        <v>91</v>
      </c>
      <c r="B29" s="45" t="s">
        <v>55</v>
      </c>
      <c r="C29" s="45" t="s">
        <v>192</v>
      </c>
      <c r="D29" s="45" t="str">
        <f t="shared" si="0"/>
        <v>TEHNOPINDVent ruum</v>
      </c>
    </row>
    <row r="30" spans="1:4" x14ac:dyDescent="0.25">
      <c r="A30" s="45" t="s">
        <v>123</v>
      </c>
      <c r="B30" s="45" t="s">
        <v>55</v>
      </c>
      <c r="C30" s="45" t="s">
        <v>192</v>
      </c>
      <c r="D30" s="45" t="str">
        <f t="shared" si="0"/>
        <v>TEHNOPINDÕhuvõtukamber</v>
      </c>
    </row>
    <row r="31" spans="1:4" x14ac:dyDescent="0.25">
      <c r="A31" s="45" t="s">
        <v>97</v>
      </c>
      <c r="B31" s="45" t="s">
        <v>53</v>
      </c>
      <c r="C31" s="45" t="s">
        <v>162</v>
      </c>
      <c r="D31" s="45" t="str">
        <f t="shared" si="0"/>
        <v>VERTIKAALSETE ÜHENDUSTEEDE PINDLift</v>
      </c>
    </row>
    <row r="32" spans="1:4" x14ac:dyDescent="0.25">
      <c r="A32" s="45" t="s">
        <v>103</v>
      </c>
      <c r="B32" s="45" t="s">
        <v>53</v>
      </c>
      <c r="C32" s="45" t="s">
        <v>162</v>
      </c>
      <c r="D32" s="45" t="str">
        <f t="shared" si="0"/>
        <v>VERTIKAALSETE ÜHENDUSTEEDE PINDŠaht</v>
      </c>
    </row>
    <row r="33" spans="1:4" x14ac:dyDescent="0.25">
      <c r="A33" s="45" t="s">
        <v>196</v>
      </c>
      <c r="B33" s="45" t="s">
        <v>53</v>
      </c>
      <c r="C33" s="45" t="s">
        <v>162</v>
      </c>
      <c r="D33" s="45" t="str">
        <f t="shared" si="0"/>
        <v>VERTIKAALSETE ÜHENDUSTEEDE PINDTrepp/Trepikoda</v>
      </c>
    </row>
    <row r="34" spans="1:4" x14ac:dyDescent="0.25">
      <c r="A34" s="45" t="s">
        <v>198</v>
      </c>
      <c r="B34" s="45" t="s">
        <v>52</v>
      </c>
      <c r="C34" s="45" t="s">
        <v>197</v>
      </c>
      <c r="D34" s="45" t="str">
        <f t="shared" si="0"/>
        <v>ÜÜRITAV PINDAatrium/Fuajee</v>
      </c>
    </row>
    <row r="35" spans="1:4" x14ac:dyDescent="0.25">
      <c r="A35" s="45" t="s">
        <v>85</v>
      </c>
      <c r="B35" s="45" t="s">
        <v>13</v>
      </c>
      <c r="C35" s="45" t="s">
        <v>197</v>
      </c>
      <c r="D35" s="45" t="str">
        <f t="shared" si="0"/>
        <v>ÜÜRITAV PINDAbiruum</v>
      </c>
    </row>
    <row r="36" spans="1:4" x14ac:dyDescent="0.25">
      <c r="A36" s="45" t="s">
        <v>78</v>
      </c>
      <c r="B36" s="45" t="s">
        <v>30</v>
      </c>
      <c r="C36" s="45" t="s">
        <v>197</v>
      </c>
      <c r="D36" s="45" t="str">
        <f t="shared" si="0"/>
        <v>ÜÜRITAV PINDArhiiv</v>
      </c>
    </row>
    <row r="37" spans="1:4" x14ac:dyDescent="0.25">
      <c r="A37" s="45" t="s">
        <v>133</v>
      </c>
      <c r="B37" s="45" t="s">
        <v>16</v>
      </c>
      <c r="C37" s="45" t="s">
        <v>197</v>
      </c>
      <c r="D37" s="45" t="str">
        <f t="shared" si="0"/>
        <v>ÜÜRITAV PINDAuditoorium</v>
      </c>
    </row>
    <row r="38" spans="1:4" x14ac:dyDescent="0.25">
      <c r="A38" s="45" t="s">
        <v>137</v>
      </c>
      <c r="B38" s="45" t="s">
        <v>47</v>
      </c>
      <c r="C38" s="45" t="s">
        <v>197</v>
      </c>
      <c r="D38" s="45" t="str">
        <f t="shared" si="0"/>
        <v>ÜÜRITAV PINDAutopesula</v>
      </c>
    </row>
    <row r="39" spans="1:4" x14ac:dyDescent="0.25">
      <c r="A39" s="45" t="s">
        <v>138</v>
      </c>
      <c r="B39" s="45" t="s">
        <v>27</v>
      </c>
      <c r="C39" s="45" t="s">
        <v>197</v>
      </c>
      <c r="D39" s="45" t="str">
        <f t="shared" si="0"/>
        <v>ÜÜRITAV PINDDesokamber</v>
      </c>
    </row>
    <row r="40" spans="1:4" x14ac:dyDescent="0.25">
      <c r="A40" s="45" t="s">
        <v>189</v>
      </c>
      <c r="B40" s="45" t="s">
        <v>30</v>
      </c>
      <c r="C40" s="45" t="s">
        <v>197</v>
      </c>
      <c r="D40" s="45" t="str">
        <f t="shared" si="0"/>
        <v>ÜÜRITAV PINDDokumendihoidla</v>
      </c>
    </row>
    <row r="41" spans="1:4" x14ac:dyDescent="0.25">
      <c r="A41" s="45" t="s">
        <v>189</v>
      </c>
      <c r="B41" s="45" t="s">
        <v>31</v>
      </c>
      <c r="C41" s="45" t="s">
        <v>197</v>
      </c>
      <c r="D41" s="45" t="str">
        <f t="shared" si="0"/>
        <v>ÜÜRITAV PINDDokumendihoidla</v>
      </c>
    </row>
    <row r="42" spans="1:4" x14ac:dyDescent="0.25">
      <c r="A42" s="45" t="s">
        <v>93</v>
      </c>
      <c r="B42" s="45" t="s">
        <v>52</v>
      </c>
      <c r="C42" s="45" t="s">
        <v>197</v>
      </c>
      <c r="D42" s="45" t="str">
        <f t="shared" si="0"/>
        <v>ÜÜRITAV PINDEesruum</v>
      </c>
    </row>
    <row r="43" spans="1:4" x14ac:dyDescent="0.25">
      <c r="A43" s="45" t="s">
        <v>82</v>
      </c>
      <c r="B43" s="45" t="s">
        <v>3</v>
      </c>
      <c r="C43" s="45" t="s">
        <v>197</v>
      </c>
      <c r="D43" s="45" t="str">
        <f t="shared" si="0"/>
        <v>ÜÜRITAV PINDEluruum</v>
      </c>
    </row>
    <row r="44" spans="1:4" x14ac:dyDescent="0.25">
      <c r="A44" s="45" t="s">
        <v>82</v>
      </c>
      <c r="B44" s="45" t="s">
        <v>4</v>
      </c>
      <c r="C44" s="45" t="s">
        <v>197</v>
      </c>
      <c r="D44" s="45" t="str">
        <f t="shared" si="0"/>
        <v>ÜÜRITAV PINDEluruum</v>
      </c>
    </row>
    <row r="45" spans="1:4" x14ac:dyDescent="0.25">
      <c r="A45" s="45" t="s">
        <v>82</v>
      </c>
      <c r="B45" s="45" t="s">
        <v>5</v>
      </c>
      <c r="C45" s="45" t="s">
        <v>197</v>
      </c>
      <c r="D45" s="45" t="str">
        <f t="shared" si="0"/>
        <v>ÜÜRITAV PINDEluruum</v>
      </c>
    </row>
    <row r="46" spans="1:4" x14ac:dyDescent="0.25">
      <c r="A46" s="45" t="s">
        <v>82</v>
      </c>
      <c r="B46" s="45" t="s">
        <v>6</v>
      </c>
      <c r="C46" s="45" t="s">
        <v>197</v>
      </c>
      <c r="D46" s="45" t="str">
        <f t="shared" si="0"/>
        <v>ÜÜRITAV PINDEluruum</v>
      </c>
    </row>
    <row r="47" spans="1:4" x14ac:dyDescent="0.25">
      <c r="A47" s="45" t="s">
        <v>82</v>
      </c>
      <c r="B47" s="45" t="s">
        <v>7</v>
      </c>
      <c r="C47" s="45" t="s">
        <v>197</v>
      </c>
      <c r="D47" s="45" t="str">
        <f t="shared" si="0"/>
        <v>ÜÜRITAV PINDEluruum</v>
      </c>
    </row>
    <row r="48" spans="1:4" x14ac:dyDescent="0.25">
      <c r="A48" s="45" t="s">
        <v>82</v>
      </c>
      <c r="B48" s="45" t="s">
        <v>8</v>
      </c>
      <c r="C48" s="45" t="s">
        <v>197</v>
      </c>
      <c r="D48" s="45" t="str">
        <f t="shared" si="0"/>
        <v>ÜÜRITAV PINDEluruum</v>
      </c>
    </row>
    <row r="49" spans="1:4" x14ac:dyDescent="0.25">
      <c r="A49" s="45" t="s">
        <v>82</v>
      </c>
      <c r="B49" s="45" t="s">
        <v>9</v>
      </c>
      <c r="C49" s="45" t="s">
        <v>197</v>
      </c>
      <c r="D49" s="45" t="str">
        <f t="shared" si="0"/>
        <v>ÜÜRITAV PINDEluruum</v>
      </c>
    </row>
    <row r="50" spans="1:4" x14ac:dyDescent="0.25">
      <c r="A50" s="45" t="s">
        <v>82</v>
      </c>
      <c r="B50" s="45" t="s">
        <v>10</v>
      </c>
      <c r="C50" s="45" t="s">
        <v>197</v>
      </c>
      <c r="D50" s="45" t="str">
        <f t="shared" si="0"/>
        <v>ÜÜRITAV PINDEluruum</v>
      </c>
    </row>
    <row r="51" spans="1:4" x14ac:dyDescent="0.25">
      <c r="A51" s="45" t="s">
        <v>143</v>
      </c>
      <c r="B51" s="45" t="s">
        <v>27</v>
      </c>
      <c r="C51" s="45" t="s">
        <v>197</v>
      </c>
      <c r="D51" s="45" t="str">
        <f t="shared" si="0"/>
        <v>ÜÜRITAV PINDEriotstarbeline ruum</v>
      </c>
    </row>
    <row r="52" spans="1:4" x14ac:dyDescent="0.25">
      <c r="A52" s="45" t="s">
        <v>90</v>
      </c>
      <c r="B52" s="45" t="s">
        <v>59</v>
      </c>
      <c r="C52" s="45" t="s">
        <v>197</v>
      </c>
      <c r="D52" s="45" t="str">
        <f t="shared" si="0"/>
        <v>ÜÜRITAV PINDGaraaž</v>
      </c>
    </row>
    <row r="53" spans="1:4" x14ac:dyDescent="0.25">
      <c r="A53" s="45" t="s">
        <v>96</v>
      </c>
      <c r="B53" s="45" t="s">
        <v>28</v>
      </c>
      <c r="C53" s="45" t="s">
        <v>197</v>
      </c>
      <c r="D53" s="45" t="str">
        <f t="shared" si="0"/>
        <v>ÜÜRITAV PINDGarderoob</v>
      </c>
    </row>
    <row r="54" spans="1:4" x14ac:dyDescent="0.25">
      <c r="A54" s="45" t="s">
        <v>199</v>
      </c>
      <c r="B54" s="45" t="s">
        <v>29</v>
      </c>
      <c r="C54" s="45" t="s">
        <v>197</v>
      </c>
      <c r="D54" s="45" t="str">
        <f t="shared" si="0"/>
        <v>ÜÜRITAV PINDHoiuruum/Ladu</v>
      </c>
    </row>
    <row r="55" spans="1:4" x14ac:dyDescent="0.25">
      <c r="A55" s="45" t="s">
        <v>199</v>
      </c>
      <c r="B55" s="45" t="s">
        <v>31</v>
      </c>
      <c r="C55" s="45" t="s">
        <v>197</v>
      </c>
      <c r="D55" s="45" t="str">
        <f t="shared" si="0"/>
        <v>ÜÜRITAV PINDHoiuruum/Ladu</v>
      </c>
    </row>
    <row r="56" spans="1:4" x14ac:dyDescent="0.25">
      <c r="A56" s="45" t="s">
        <v>134</v>
      </c>
      <c r="B56" s="45" t="s">
        <v>31</v>
      </c>
      <c r="C56" s="45" t="s">
        <v>197</v>
      </c>
      <c r="D56" s="45" t="str">
        <f t="shared" si="0"/>
        <v>ÜÜRITAV PINDJalgrataste hoidla</v>
      </c>
    </row>
    <row r="57" spans="1:4" x14ac:dyDescent="0.25">
      <c r="A57" s="45" t="s">
        <v>118</v>
      </c>
      <c r="B57" s="45" t="s">
        <v>49</v>
      </c>
      <c r="C57" s="45" t="s">
        <v>197</v>
      </c>
      <c r="D57" s="45" t="str">
        <f t="shared" si="0"/>
        <v>ÜÜRITAV PINDJäätmed</v>
      </c>
    </row>
    <row r="58" spans="1:4" x14ac:dyDescent="0.25">
      <c r="A58" s="46" t="s">
        <v>139</v>
      </c>
      <c r="B58" s="45" t="s">
        <v>27</v>
      </c>
      <c r="C58" s="45" t="s">
        <v>197</v>
      </c>
      <c r="D58" s="45" t="str">
        <f t="shared" si="0"/>
        <v>ÜÜRITAV PINDKaaluruum</v>
      </c>
    </row>
    <row r="59" spans="1:4" x14ac:dyDescent="0.25">
      <c r="A59" s="45" t="s">
        <v>200</v>
      </c>
      <c r="B59" s="45" t="s">
        <v>11</v>
      </c>
      <c r="C59" s="45" t="s">
        <v>197</v>
      </c>
      <c r="D59" s="45" t="str">
        <f t="shared" si="0"/>
        <v>ÜÜRITAV PINDKabinet/Büroo</v>
      </c>
    </row>
    <row r="60" spans="1:4" x14ac:dyDescent="0.25">
      <c r="A60" s="45" t="s">
        <v>200</v>
      </c>
      <c r="B60" s="45" t="s">
        <v>12</v>
      </c>
      <c r="C60" s="45" t="s">
        <v>197</v>
      </c>
      <c r="D60" s="45" t="str">
        <f t="shared" si="0"/>
        <v>ÜÜRITAV PINDKabinet/Büroo</v>
      </c>
    </row>
    <row r="61" spans="1:4" x14ac:dyDescent="0.25">
      <c r="A61" s="45" t="s">
        <v>104</v>
      </c>
      <c r="B61" s="45" t="s">
        <v>31</v>
      </c>
      <c r="C61" s="45" t="s">
        <v>197</v>
      </c>
      <c r="D61" s="45" t="str">
        <f t="shared" si="0"/>
        <v>ÜÜRITAV PINDKelder</v>
      </c>
    </row>
    <row r="62" spans="1:4" x14ac:dyDescent="0.25">
      <c r="A62" s="45" t="s">
        <v>104</v>
      </c>
      <c r="B62" s="45" t="s">
        <v>44</v>
      </c>
      <c r="C62" s="45" t="s">
        <v>197</v>
      </c>
      <c r="D62" s="45" t="str">
        <f t="shared" si="0"/>
        <v>ÜÜRITAV PINDKelder</v>
      </c>
    </row>
    <row r="63" spans="1:4" x14ac:dyDescent="0.25">
      <c r="A63" s="45" t="s">
        <v>104</v>
      </c>
      <c r="B63" s="45" t="s">
        <v>50</v>
      </c>
      <c r="C63" s="45" t="s">
        <v>197</v>
      </c>
      <c r="D63" s="45" t="str">
        <f t="shared" si="0"/>
        <v>ÜÜRITAV PINDKelder</v>
      </c>
    </row>
    <row r="64" spans="1:4" x14ac:dyDescent="0.25">
      <c r="A64" s="45" t="s">
        <v>140</v>
      </c>
      <c r="B64" s="45" t="s">
        <v>31</v>
      </c>
      <c r="C64" s="45" t="s">
        <v>197</v>
      </c>
      <c r="D64" s="45" t="str">
        <f t="shared" si="0"/>
        <v>ÜÜRITAV PINDKemikaalid</v>
      </c>
    </row>
    <row r="65" spans="1:4" x14ac:dyDescent="0.25">
      <c r="A65" s="45" t="s">
        <v>161</v>
      </c>
      <c r="B65" s="45" t="s">
        <v>10</v>
      </c>
      <c r="C65" s="45" t="s">
        <v>197</v>
      </c>
      <c r="D65" s="45" t="str">
        <f t="shared" si="0"/>
        <v>ÜÜRITAV PINDKinnipidamisruum</v>
      </c>
    </row>
    <row r="66" spans="1:4" x14ac:dyDescent="0.25">
      <c r="A66" s="45" t="s">
        <v>161</v>
      </c>
      <c r="B66" s="45" t="s">
        <v>27</v>
      </c>
      <c r="C66" s="45" t="s">
        <v>197</v>
      </c>
      <c r="D66" s="45" t="str">
        <f t="shared" si="0"/>
        <v>ÜÜRITAV PINDKinnipidamisruum</v>
      </c>
    </row>
    <row r="67" spans="1:4" x14ac:dyDescent="0.25">
      <c r="A67" s="45" t="s">
        <v>83</v>
      </c>
      <c r="B67" s="45" t="s">
        <v>14</v>
      </c>
      <c r="C67" s="45" t="s">
        <v>197</v>
      </c>
      <c r="D67" s="45" t="str">
        <f t="shared" ref="D67:D119" si="1">C67&amp;A67</f>
        <v>ÜÜRITAV PINDKlassiruum</v>
      </c>
    </row>
    <row r="68" spans="1:4" x14ac:dyDescent="0.25">
      <c r="A68" s="45" t="s">
        <v>117</v>
      </c>
      <c r="B68" s="45" t="s">
        <v>27</v>
      </c>
      <c r="C68" s="45" t="s">
        <v>197</v>
      </c>
      <c r="D68" s="45" t="str">
        <f t="shared" si="1"/>
        <v>ÜÜRITAV PINDKoeraruum</v>
      </c>
    </row>
    <row r="69" spans="1:4" x14ac:dyDescent="0.25">
      <c r="A69" s="45" t="s">
        <v>188</v>
      </c>
      <c r="B69" s="45" t="s">
        <v>11</v>
      </c>
      <c r="C69" s="45" t="s">
        <v>197</v>
      </c>
      <c r="D69" s="45" t="str">
        <f t="shared" si="1"/>
        <v>ÜÜRITAV PINDKohtusaal</v>
      </c>
    </row>
    <row r="70" spans="1:4" x14ac:dyDescent="0.25">
      <c r="A70" s="45" t="s">
        <v>81</v>
      </c>
      <c r="B70" s="45" t="s">
        <v>52</v>
      </c>
      <c r="C70" s="45" t="s">
        <v>197</v>
      </c>
      <c r="D70" s="45" t="str">
        <f t="shared" si="1"/>
        <v>ÜÜRITAV PINDKoridor</v>
      </c>
    </row>
    <row r="71" spans="1:4" x14ac:dyDescent="0.25">
      <c r="A71" s="45" t="s">
        <v>89</v>
      </c>
      <c r="B71" s="45" t="s">
        <v>48</v>
      </c>
      <c r="C71" s="45" t="s">
        <v>197</v>
      </c>
      <c r="D71" s="45" t="str">
        <f t="shared" si="1"/>
        <v>ÜÜRITAV PINDKoristus- ja hooldusruum</v>
      </c>
    </row>
    <row r="72" spans="1:4" x14ac:dyDescent="0.25">
      <c r="A72" s="46" t="s">
        <v>106</v>
      </c>
      <c r="B72" s="45" t="s">
        <v>34</v>
      </c>
      <c r="C72" s="45" t="s">
        <v>197</v>
      </c>
      <c r="D72" s="45" t="str">
        <f t="shared" si="1"/>
        <v>ÜÜRITAV PINDKöögi abiruum</v>
      </c>
    </row>
    <row r="73" spans="1:4" x14ac:dyDescent="0.25">
      <c r="A73" s="45" t="s">
        <v>201</v>
      </c>
      <c r="B73" s="45" t="s">
        <v>33</v>
      </c>
      <c r="C73" s="45" t="s">
        <v>197</v>
      </c>
      <c r="D73" s="45" t="str">
        <f t="shared" si="1"/>
        <v>ÜÜRITAV PINDKööginurk/Köök</v>
      </c>
    </row>
    <row r="74" spans="1:4" x14ac:dyDescent="0.25">
      <c r="A74" s="45" t="s">
        <v>201</v>
      </c>
      <c r="B74" s="45" t="s">
        <v>34</v>
      </c>
      <c r="C74" s="45" t="s">
        <v>197</v>
      </c>
      <c r="D74" s="45" t="str">
        <f t="shared" si="1"/>
        <v>ÜÜRITAV PINDKööginurk/Köök</v>
      </c>
    </row>
    <row r="75" spans="1:4" x14ac:dyDescent="0.25">
      <c r="A75" s="46" t="s">
        <v>113</v>
      </c>
      <c r="B75" s="45" t="s">
        <v>35</v>
      </c>
      <c r="C75" s="45" t="s">
        <v>197</v>
      </c>
      <c r="D75" s="45" t="str">
        <f t="shared" si="1"/>
        <v>ÜÜRITAV PINDKülmik</v>
      </c>
    </row>
    <row r="76" spans="1:4" x14ac:dyDescent="0.25">
      <c r="A76" s="45" t="s">
        <v>128</v>
      </c>
      <c r="B76" s="45" t="s">
        <v>27</v>
      </c>
      <c r="C76" s="45" t="s">
        <v>197</v>
      </c>
      <c r="D76" s="45" t="str">
        <f t="shared" si="1"/>
        <v>ÜÜRITAV PINDLaadimisruum/-tsoon</v>
      </c>
    </row>
    <row r="77" spans="1:4" x14ac:dyDescent="0.25">
      <c r="A77" s="45" t="s">
        <v>95</v>
      </c>
      <c r="B77" s="45" t="s">
        <v>18</v>
      </c>
      <c r="C77" s="45" t="s">
        <v>197</v>
      </c>
      <c r="D77" s="45" t="str">
        <f t="shared" si="1"/>
        <v>ÜÜRITAV PINDLaboratoorium</v>
      </c>
    </row>
    <row r="78" spans="1:4" x14ac:dyDescent="0.25">
      <c r="A78" s="45" t="s">
        <v>129</v>
      </c>
      <c r="B78" s="45" t="s">
        <v>27</v>
      </c>
      <c r="C78" s="45" t="s">
        <v>197</v>
      </c>
      <c r="D78" s="45" t="str">
        <f t="shared" si="1"/>
        <v>ÜÜRITAV PINDLahangusaal</v>
      </c>
    </row>
    <row r="79" spans="1:4" x14ac:dyDescent="0.25">
      <c r="A79" s="45" t="s">
        <v>130</v>
      </c>
      <c r="B79" s="45" t="s">
        <v>27</v>
      </c>
      <c r="C79" s="45" t="s">
        <v>197</v>
      </c>
      <c r="D79" s="45" t="str">
        <f t="shared" si="1"/>
        <v>ÜÜRITAV PINDLasketiir</v>
      </c>
    </row>
    <row r="80" spans="1:4" x14ac:dyDescent="0.25">
      <c r="A80" s="45" t="s">
        <v>142</v>
      </c>
      <c r="B80" s="45" t="s">
        <v>21</v>
      </c>
      <c r="C80" s="45" t="s">
        <v>197</v>
      </c>
      <c r="D80" s="45" t="str">
        <f t="shared" si="1"/>
        <v>ÜÜRITAV PINDLaut</v>
      </c>
    </row>
    <row r="81" spans="1:4" x14ac:dyDescent="0.25">
      <c r="A81" s="45" t="s">
        <v>142</v>
      </c>
      <c r="B81" s="46" t="s">
        <v>50</v>
      </c>
      <c r="C81" s="45" t="s">
        <v>197</v>
      </c>
      <c r="D81" s="45" t="str">
        <f t="shared" si="1"/>
        <v>ÜÜRITAV PINDLaut</v>
      </c>
    </row>
    <row r="82" spans="1:4" x14ac:dyDescent="0.25">
      <c r="A82" s="45" t="s">
        <v>202</v>
      </c>
      <c r="B82" s="45" t="s">
        <v>41</v>
      </c>
      <c r="C82" s="45" t="s">
        <v>197</v>
      </c>
      <c r="D82" s="45" t="str">
        <f t="shared" si="1"/>
        <v>ÜÜRITAV PINDLava/Kino</v>
      </c>
    </row>
    <row r="83" spans="1:4" x14ac:dyDescent="0.25">
      <c r="A83" s="45" t="s">
        <v>100</v>
      </c>
      <c r="B83" s="45" t="s">
        <v>39</v>
      </c>
      <c r="C83" s="45" t="s">
        <v>197</v>
      </c>
      <c r="D83" s="45" t="str">
        <f t="shared" si="1"/>
        <v>ÜÜRITAV PINDLeiliruum</v>
      </c>
    </row>
    <row r="84" spans="1:4" x14ac:dyDescent="0.25">
      <c r="A84" s="45" t="s">
        <v>105</v>
      </c>
      <c r="B84" s="45" t="s">
        <v>45</v>
      </c>
      <c r="C84" s="45" t="s">
        <v>197</v>
      </c>
      <c r="D84" s="45" t="str">
        <f t="shared" si="1"/>
        <v>ÜÜRITAV PINDLüüs</v>
      </c>
    </row>
    <row r="85" spans="1:4" x14ac:dyDescent="0.25">
      <c r="A85" s="45" t="s">
        <v>105</v>
      </c>
      <c r="B85" s="45" t="s">
        <v>52</v>
      </c>
      <c r="C85" s="45" t="s">
        <v>197</v>
      </c>
      <c r="D85" s="45" t="str">
        <f t="shared" si="1"/>
        <v>ÜÜRITAV PINDLüüs</v>
      </c>
    </row>
    <row r="86" spans="1:4" x14ac:dyDescent="0.25">
      <c r="A86" s="45" t="s">
        <v>98</v>
      </c>
      <c r="B86" s="45" t="s">
        <v>11</v>
      </c>
      <c r="C86" s="45" t="s">
        <v>197</v>
      </c>
      <c r="D86" s="45" t="str">
        <f t="shared" si="1"/>
        <v>ÜÜRITAV PINDNõupidamise ruum</v>
      </c>
    </row>
    <row r="87" spans="1:4" x14ac:dyDescent="0.25">
      <c r="A87" s="45" t="s">
        <v>203</v>
      </c>
      <c r="B87" s="45" t="s">
        <v>24</v>
      </c>
      <c r="C87" s="45" t="s">
        <v>197</v>
      </c>
      <c r="D87" s="45" t="str">
        <f t="shared" si="1"/>
        <v>ÜÜRITAV PINDNäitusesaal/Muuseum</v>
      </c>
    </row>
    <row r="88" spans="1:4" x14ac:dyDescent="0.25">
      <c r="A88" s="45" t="s">
        <v>204</v>
      </c>
      <c r="B88" s="45" t="s">
        <v>12</v>
      </c>
      <c r="C88" s="45" t="s">
        <v>197</v>
      </c>
      <c r="D88" s="45" t="str">
        <f t="shared" si="1"/>
        <v>ÜÜRITAV PINDOoteruum/Teenindusruum</v>
      </c>
    </row>
    <row r="89" spans="1:4" x14ac:dyDescent="0.25">
      <c r="A89" s="45" t="s">
        <v>204</v>
      </c>
      <c r="B89" s="45" t="s">
        <v>46</v>
      </c>
      <c r="C89" s="45" t="s">
        <v>197</v>
      </c>
      <c r="D89" s="45" t="str">
        <f t="shared" si="1"/>
        <v>ÜÜRITAV PINDOoteruum/Teenindusruum</v>
      </c>
    </row>
    <row r="90" spans="1:4" x14ac:dyDescent="0.25">
      <c r="A90" s="45" t="s">
        <v>144</v>
      </c>
      <c r="B90" s="45" t="s">
        <v>59</v>
      </c>
      <c r="C90" s="45" t="s">
        <v>197</v>
      </c>
      <c r="D90" s="45" t="str">
        <f t="shared" si="1"/>
        <v>ÜÜRITAV PINDParkla</v>
      </c>
    </row>
    <row r="91" spans="1:4" x14ac:dyDescent="0.25">
      <c r="A91" s="45" t="s">
        <v>144</v>
      </c>
      <c r="B91" s="45" t="s">
        <v>51</v>
      </c>
      <c r="C91" s="45" t="s">
        <v>197</v>
      </c>
      <c r="D91" s="45" t="str">
        <f t="shared" si="1"/>
        <v>ÜÜRITAV PINDParkla</v>
      </c>
    </row>
    <row r="92" spans="1:4" x14ac:dyDescent="0.25">
      <c r="A92" s="45" t="s">
        <v>84</v>
      </c>
      <c r="B92" s="45" t="s">
        <v>37</v>
      </c>
      <c r="C92" s="45" t="s">
        <v>197</v>
      </c>
      <c r="D92" s="45" t="str">
        <f t="shared" si="1"/>
        <v>ÜÜRITAV PINDPesuruum</v>
      </c>
    </row>
    <row r="93" spans="1:4" x14ac:dyDescent="0.25">
      <c r="A93" s="45" t="s">
        <v>87</v>
      </c>
      <c r="B93" s="45" t="s">
        <v>26</v>
      </c>
      <c r="C93" s="45" t="s">
        <v>197</v>
      </c>
      <c r="D93" s="45" t="str">
        <f t="shared" si="1"/>
        <v>ÜÜRITAV PINDPuhkeruum</v>
      </c>
    </row>
    <row r="94" spans="1:4" x14ac:dyDescent="0.25">
      <c r="A94" s="45" t="s">
        <v>87</v>
      </c>
      <c r="B94" s="45" t="s">
        <v>40</v>
      </c>
      <c r="C94" s="45" t="s">
        <v>197</v>
      </c>
      <c r="D94" s="45" t="str">
        <f t="shared" si="1"/>
        <v>ÜÜRITAV PINDPuhkeruum</v>
      </c>
    </row>
    <row r="95" spans="1:4" x14ac:dyDescent="0.25">
      <c r="A95" s="45" t="s">
        <v>205</v>
      </c>
      <c r="B95" s="45" t="s">
        <v>51</v>
      </c>
      <c r="C95" s="45" t="s">
        <v>197</v>
      </c>
      <c r="D95" s="45" t="str">
        <f t="shared" si="1"/>
        <v>ÜÜRITAV PINDPööning/Katusealune</v>
      </c>
    </row>
    <row r="96" spans="1:4" x14ac:dyDescent="0.25">
      <c r="A96" s="45" t="s">
        <v>77</v>
      </c>
      <c r="B96" s="45" t="s">
        <v>20</v>
      </c>
      <c r="C96" s="45" t="s">
        <v>197</v>
      </c>
      <c r="D96" s="45" t="str">
        <f t="shared" si="1"/>
        <v>ÜÜRITAV PINDRaamatukogu</v>
      </c>
    </row>
    <row r="97" spans="1:4" x14ac:dyDescent="0.25">
      <c r="A97" s="45" t="s">
        <v>112</v>
      </c>
      <c r="B97" s="45" t="s">
        <v>31</v>
      </c>
      <c r="C97" s="45" t="s">
        <v>197</v>
      </c>
      <c r="D97" s="45" t="str">
        <f t="shared" si="1"/>
        <v>ÜÜRITAV PINDRelvaruum</v>
      </c>
    </row>
    <row r="98" spans="1:4" x14ac:dyDescent="0.25">
      <c r="A98" s="45" t="s">
        <v>86</v>
      </c>
      <c r="B98" s="45" t="s">
        <v>36</v>
      </c>
      <c r="C98" s="45" t="s">
        <v>197</v>
      </c>
      <c r="D98" s="45" t="str">
        <f t="shared" si="1"/>
        <v>ÜÜRITAV PINDRiietusruum</v>
      </c>
    </row>
    <row r="99" spans="1:4" x14ac:dyDescent="0.25">
      <c r="A99" s="45" t="s">
        <v>94</v>
      </c>
      <c r="B99" s="45" t="s">
        <v>15</v>
      </c>
      <c r="C99" s="45" t="s">
        <v>197</v>
      </c>
      <c r="D99" s="45" t="str">
        <f t="shared" si="1"/>
        <v>ÜÜRITAV PINDSaal</v>
      </c>
    </row>
    <row r="100" spans="1:4" x14ac:dyDescent="0.25">
      <c r="A100" s="45" t="s">
        <v>94</v>
      </c>
      <c r="B100" s="45" t="s">
        <v>16</v>
      </c>
      <c r="C100" s="45" t="s">
        <v>197</v>
      </c>
      <c r="D100" s="45" t="str">
        <f t="shared" si="1"/>
        <v>ÜÜRITAV PINDSaal</v>
      </c>
    </row>
    <row r="101" spans="1:4" x14ac:dyDescent="0.25">
      <c r="A101" s="45" t="s">
        <v>141</v>
      </c>
      <c r="B101" s="45" t="s">
        <v>23</v>
      </c>
      <c r="C101" s="45" t="s">
        <v>197</v>
      </c>
      <c r="D101" s="45" t="str">
        <f t="shared" si="1"/>
        <v>ÜÜRITAV PINDSakraalruum</v>
      </c>
    </row>
    <row r="102" spans="1:4" x14ac:dyDescent="0.25">
      <c r="A102" s="45" t="s">
        <v>135</v>
      </c>
      <c r="B102" s="45" t="s">
        <v>12</v>
      </c>
      <c r="C102" s="45" t="s">
        <v>197</v>
      </c>
      <c r="D102" s="45" t="str">
        <f t="shared" si="1"/>
        <v>ÜÜRITAV PINDSalong</v>
      </c>
    </row>
    <row r="103" spans="1:4" x14ac:dyDescent="0.25">
      <c r="A103" s="45" t="s">
        <v>99</v>
      </c>
      <c r="B103" s="45" t="s">
        <v>13</v>
      </c>
      <c r="C103" s="45" t="s">
        <v>197</v>
      </c>
      <c r="D103" s="45" t="str">
        <f t="shared" si="1"/>
        <v>ÜÜRITAV PINDServer</v>
      </c>
    </row>
    <row r="104" spans="1:4" x14ac:dyDescent="0.25">
      <c r="A104" s="45" t="s">
        <v>109</v>
      </c>
      <c r="B104" s="45" t="s">
        <v>25</v>
      </c>
      <c r="C104" s="45" t="s">
        <v>197</v>
      </c>
      <c r="D104" s="45" t="str">
        <f t="shared" si="1"/>
        <v>ÜÜRITAV PINDSpordiruum/-saal</v>
      </c>
    </row>
    <row r="105" spans="1:4" x14ac:dyDescent="0.25">
      <c r="A105" s="45" t="s">
        <v>125</v>
      </c>
      <c r="B105" s="45" t="s">
        <v>12</v>
      </c>
      <c r="C105" s="45" t="s">
        <v>197</v>
      </c>
      <c r="D105" s="45" t="str">
        <f t="shared" si="1"/>
        <v>ÜÜRITAV PINDStuudio</v>
      </c>
    </row>
    <row r="106" spans="1:4" x14ac:dyDescent="0.25">
      <c r="A106" s="45" t="s">
        <v>107</v>
      </c>
      <c r="B106" s="45" t="s">
        <v>42</v>
      </c>
      <c r="C106" s="45" t="s">
        <v>197</v>
      </c>
      <c r="D106" s="45" t="str">
        <f t="shared" si="1"/>
        <v>ÜÜRITAV PINDSuitsetamise ruum</v>
      </c>
    </row>
    <row r="107" spans="1:4" x14ac:dyDescent="0.25">
      <c r="A107" s="45" t="s">
        <v>206</v>
      </c>
      <c r="B107" s="45" t="s">
        <v>32</v>
      </c>
      <c r="C107" s="45" t="s">
        <v>197</v>
      </c>
      <c r="D107" s="45" t="str">
        <f t="shared" si="1"/>
        <v>ÜÜRITAV PINDSöökla/Kohvik</v>
      </c>
    </row>
    <row r="108" spans="1:4" x14ac:dyDescent="0.25">
      <c r="A108" s="45" t="s">
        <v>146</v>
      </c>
      <c r="B108" s="45" t="s">
        <v>51</v>
      </c>
      <c r="C108" s="45" t="s">
        <v>197</v>
      </c>
      <c r="D108" s="45" t="str">
        <f t="shared" si="1"/>
        <v>ÜÜRITAV PINDTalveaed</v>
      </c>
    </row>
    <row r="109" spans="1:4" x14ac:dyDescent="0.25">
      <c r="A109" s="45" t="s">
        <v>111</v>
      </c>
      <c r="B109" s="45" t="s">
        <v>22</v>
      </c>
      <c r="C109" s="45" t="s">
        <v>197</v>
      </c>
      <c r="D109" s="45" t="str">
        <f t="shared" si="1"/>
        <v>ÜÜRITAV PINDTervishoiuruum</v>
      </c>
    </row>
    <row r="110" spans="1:4" x14ac:dyDescent="0.25">
      <c r="A110" s="45" t="s">
        <v>207</v>
      </c>
      <c r="B110" s="45" t="s">
        <v>51</v>
      </c>
      <c r="C110" s="45" t="s">
        <v>197</v>
      </c>
      <c r="D110" s="45" t="str">
        <f t="shared" si="1"/>
        <v>ÜÜRITAV PINDTorn/Platvorm</v>
      </c>
    </row>
    <row r="111" spans="1:4" x14ac:dyDescent="0.25">
      <c r="A111" s="45" t="s">
        <v>131</v>
      </c>
      <c r="B111" s="45" t="s">
        <v>53</v>
      </c>
      <c r="C111" s="45" t="s">
        <v>197</v>
      </c>
      <c r="D111" s="45" t="str">
        <f t="shared" si="1"/>
        <v>ÜÜRITAV PINDTorulifti ruum</v>
      </c>
    </row>
    <row r="112" spans="1:4" x14ac:dyDescent="0.25">
      <c r="A112" s="45" t="s">
        <v>88</v>
      </c>
      <c r="B112" s="45" t="s">
        <v>45</v>
      </c>
      <c r="C112" s="45" t="s">
        <v>197</v>
      </c>
      <c r="D112" s="45" t="str">
        <f t="shared" si="1"/>
        <v>ÜÜRITAV PINDTuulekoda</v>
      </c>
    </row>
    <row r="113" spans="1:4" x14ac:dyDescent="0.25">
      <c r="A113" s="45" t="s">
        <v>115</v>
      </c>
      <c r="B113" s="45" t="s">
        <v>17</v>
      </c>
      <c r="C113" s="45" t="s">
        <v>197</v>
      </c>
      <c r="D113" s="45" t="str">
        <f t="shared" si="1"/>
        <v>ÜÜRITAV PINDTöökoda</v>
      </c>
    </row>
    <row r="114" spans="1:4" x14ac:dyDescent="0.25">
      <c r="A114" s="45" t="s">
        <v>115</v>
      </c>
      <c r="B114" s="45" t="s">
        <v>21</v>
      </c>
      <c r="C114" s="45" t="s">
        <v>197</v>
      </c>
      <c r="D114" s="45" t="str">
        <f t="shared" si="1"/>
        <v>ÜÜRITAV PINDTöökoda</v>
      </c>
    </row>
    <row r="115" spans="1:4" x14ac:dyDescent="0.25">
      <c r="A115" s="45" t="s">
        <v>115</v>
      </c>
      <c r="B115" s="45" t="s">
        <v>27</v>
      </c>
      <c r="C115" s="45" t="s">
        <v>197</v>
      </c>
      <c r="D115" s="45" t="str">
        <f t="shared" si="1"/>
        <v>ÜÜRITAV PINDTöökoda</v>
      </c>
    </row>
    <row r="116" spans="1:4" x14ac:dyDescent="0.25">
      <c r="A116" s="45" t="s">
        <v>122</v>
      </c>
      <c r="B116" s="45" t="s">
        <v>25</v>
      </c>
      <c r="C116" s="45" t="s">
        <v>197</v>
      </c>
      <c r="D116" s="45" t="str">
        <f t="shared" si="1"/>
        <v>ÜÜRITAV PINDUjula</v>
      </c>
    </row>
    <row r="117" spans="1:4" x14ac:dyDescent="0.25">
      <c r="A117" s="45" t="s">
        <v>102</v>
      </c>
      <c r="B117" s="45" t="s">
        <v>19</v>
      </c>
      <c r="C117" s="45" t="s">
        <v>197</v>
      </c>
      <c r="D117" s="45" t="str">
        <f t="shared" si="1"/>
        <v>ÜÜRITAV PINDValveruum</v>
      </c>
    </row>
    <row r="118" spans="1:4" x14ac:dyDescent="0.25">
      <c r="A118" s="45" t="s">
        <v>132</v>
      </c>
      <c r="B118" s="45" t="s">
        <v>43</v>
      </c>
      <c r="C118" s="45" t="s">
        <v>197</v>
      </c>
      <c r="D118" s="45" t="str">
        <f t="shared" si="1"/>
        <v>ÜÜRITAV PINDVarjend</v>
      </c>
    </row>
    <row r="119" spans="1:4" x14ac:dyDescent="0.25">
      <c r="A119" s="45" t="s">
        <v>80</v>
      </c>
      <c r="B119" s="45" t="s">
        <v>38</v>
      </c>
      <c r="C119" s="45" t="s">
        <v>197</v>
      </c>
      <c r="D119" s="45" t="str">
        <f t="shared" si="1"/>
        <v>ÜÜRITAV PINDWC</v>
      </c>
    </row>
    <row r="120" spans="1:4" x14ac:dyDescent="0.25">
      <c r="A120" s="45"/>
      <c r="B120" s="45"/>
      <c r="C120" s="45" t="s">
        <v>210</v>
      </c>
      <c r="D120" s="45" t="str">
        <f t="shared" ref="D67:D120" si="2">C120&amp;A120&amp;B120</f>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177</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163</v>
      </c>
      <c r="L1" s="4" t="s">
        <v>185</v>
      </c>
      <c r="M1" s="4" t="s">
        <v>169</v>
      </c>
    </row>
    <row r="2" spans="1:13" x14ac:dyDescent="0.25">
      <c r="A2" s="3" t="s">
        <v>176</v>
      </c>
      <c r="C2" s="4">
        <f>C1</f>
        <v>-5</v>
      </c>
      <c r="D2" s="4" t="s">
        <v>226</v>
      </c>
      <c r="E2" s="4" t="s">
        <v>197</v>
      </c>
      <c r="F2" s="6" t="str">
        <f>IF('Hoone üldandmed'!$B$4="","",IF(IF(C2&gt;='Hoone üldandmed'!$B$4*1,TRUE,FALSE),C2,""))</f>
        <v/>
      </c>
      <c r="G2" s="6" t="b">
        <f>IF('Hoone üldandmed'!$B$4="",FALSE,IF(C2&gt;='Hoone üldandmed'!$B$4*1,TRUE,FALSE))</f>
        <v>0</v>
      </c>
      <c r="H2" s="4"/>
      <c r="I2" s="1">
        <f>COUNTIFS($C$1:C2,C2)</f>
        <v>2</v>
      </c>
      <c r="J2" s="4" t="s">
        <v>192</v>
      </c>
      <c r="L2" s="4" t="s">
        <v>230</v>
      </c>
      <c r="M2" s="4" t="s">
        <v>168</v>
      </c>
    </row>
    <row r="3" spans="1:13" x14ac:dyDescent="0.25">
      <c r="A3" s="3" t="s">
        <v>175</v>
      </c>
      <c r="C3" s="4">
        <f t="shared" ref="C3:C10" si="0">C2</f>
        <v>-5</v>
      </c>
      <c r="D3" s="4" t="s">
        <v>227</v>
      </c>
      <c r="E3" s="4" t="s">
        <v>162</v>
      </c>
      <c r="F3" s="6" t="str">
        <f>IF('Hoone üldandmed'!$B$4="","",IF(IF(C3&gt;='Hoone üldandmed'!$B$4*1,TRUE,FALSE),C3,""))</f>
        <v/>
      </c>
      <c r="G3" s="6" t="b">
        <f>IF('Hoone üldandmed'!$B$4="",FALSE,IF(C3&gt;='Hoone üldandmed'!$B$4*1,TRUE,FALSE))</f>
        <v>0</v>
      </c>
      <c r="H3" s="4"/>
      <c r="I3" s="1">
        <f>COUNTIFS($C$1:C3,C3)</f>
        <v>3</v>
      </c>
      <c r="J3" s="4" t="s">
        <v>162</v>
      </c>
      <c r="L3" s="4" t="s">
        <v>186</v>
      </c>
      <c r="M3" s="4" t="s">
        <v>170</v>
      </c>
    </row>
    <row r="4" spans="1:13" x14ac:dyDescent="0.25">
      <c r="A4" s="3" t="s">
        <v>174</v>
      </c>
      <c r="C4" s="4">
        <f t="shared" si="0"/>
        <v>-5</v>
      </c>
      <c r="D4" s="4" t="s">
        <v>228</v>
      </c>
      <c r="E4" s="4" t="s">
        <v>192</v>
      </c>
      <c r="F4" s="6" t="str">
        <f>IF('Hoone üldandmed'!$B$4="","",IF(IF(C4&gt;='Hoone üldandmed'!$B$4*1,TRUE,FALSE),C4,""))</f>
        <v/>
      </c>
      <c r="G4" s="6" t="b">
        <f>IF('Hoone üldandmed'!$B$4="",FALSE,IF(C4&gt;='Hoone üldandmed'!$B$4*1,TRUE,FALSE))</f>
        <v>0</v>
      </c>
      <c r="H4" s="4"/>
      <c r="I4" s="1">
        <f>COUNTIFS($C$1:C4,C4)</f>
        <v>4</v>
      </c>
      <c r="J4" s="4" t="s">
        <v>197</v>
      </c>
      <c r="L4" s="4" t="s">
        <v>216</v>
      </c>
      <c r="M4" s="4" t="s">
        <v>219</v>
      </c>
    </row>
    <row r="5" spans="1:13" x14ac:dyDescent="0.25">
      <c r="A5" s="3" t="s">
        <v>173</v>
      </c>
      <c r="C5" s="4">
        <f t="shared" si="0"/>
        <v>-5</v>
      </c>
      <c r="D5" s="4" t="s">
        <v>164</v>
      </c>
      <c r="E5" s="4"/>
      <c r="F5" s="6" t="str">
        <f>IF('Hoone üldandmed'!$B$4="","",IF(IF(C5&gt;='Hoone üldandmed'!$B$4*1,TRUE,FALSE),C5,""))</f>
        <v/>
      </c>
      <c r="G5" s="6" t="b">
        <f>IF('Hoone üldandmed'!$B$4="",FALSE,IF(C5&gt;='Hoone üldandmed'!$B$4*1,TRUE,FALSE))</f>
        <v>0</v>
      </c>
      <c r="H5" s="4"/>
      <c r="I5" s="1">
        <f>COUNTIFS($C$1:C5,C5)</f>
        <v>5</v>
      </c>
      <c r="J5" s="4" t="s">
        <v>210</v>
      </c>
      <c r="L5" s="4" t="s">
        <v>217</v>
      </c>
      <c r="M5" s="4" t="s">
        <v>220</v>
      </c>
    </row>
    <row r="6" spans="1:13" x14ac:dyDescent="0.25">
      <c r="A6" s="3" t="s">
        <v>172</v>
      </c>
      <c r="C6" s="4">
        <f t="shared" si="0"/>
        <v>-5</v>
      </c>
      <c r="D6" s="4" t="s">
        <v>224</v>
      </c>
      <c r="E6" s="4" t="s">
        <v>209</v>
      </c>
      <c r="F6" s="6" t="str">
        <f>IF('Hoone üldandmed'!$B$4="","",IF(IF(C6&gt;='Hoone üldandmed'!$B$4*1,TRUE,FALSE),C6,""))</f>
        <v/>
      </c>
      <c r="G6" s="6" t="b">
        <f>IF('Hoone üldandmed'!$B$4="",FALSE,IF(C6&gt;='Hoone üldandmed'!$B$4*1,TRUE,FALSE))</f>
        <v>0</v>
      </c>
      <c r="H6" s="4"/>
      <c r="I6" s="1">
        <f>COUNTIFS($C$1:C6,C6)</f>
        <v>6</v>
      </c>
      <c r="L6" s="4" t="s">
        <v>218</v>
      </c>
      <c r="M6" s="4" t="s">
        <v>221</v>
      </c>
    </row>
    <row r="7" spans="1:13" x14ac:dyDescent="0.25">
      <c r="A7" s="3" t="s">
        <v>60</v>
      </c>
      <c r="C7" s="4">
        <f t="shared" si="0"/>
        <v>-5</v>
      </c>
      <c r="D7" s="4" t="s">
        <v>165</v>
      </c>
      <c r="E7" s="4"/>
      <c r="F7" s="6" t="str">
        <f>IF('Hoone üldandmed'!$B$4="","",IF(IF(C7&gt;='Hoone üldandmed'!$B$4*1,TRUE,FALSE),C7,""))</f>
        <v/>
      </c>
      <c r="G7" s="6" t="b">
        <f>IF('Hoone üldandmed'!$B$4="",FALSE,IF(C7&gt;='Hoone üldandmed'!$B$4*1,TRUE,FALSE))</f>
        <v>0</v>
      </c>
      <c r="H7" s="4"/>
      <c r="I7" s="1">
        <f>COUNTIFS($C$1:C7,C7)</f>
        <v>7</v>
      </c>
    </row>
    <row r="8" spans="1:13" x14ac:dyDescent="0.25">
      <c r="A8" s="3" t="s">
        <v>61</v>
      </c>
      <c r="C8" s="4">
        <f>C7</f>
        <v>-5</v>
      </c>
      <c r="D8" s="4" t="s">
        <v>166</v>
      </c>
      <c r="E8" s="4"/>
      <c r="F8" s="6" t="str">
        <f>IF('Hoone üldandmed'!$B$4="","",IF(IF(C8&gt;='Hoone üldandmed'!$B$4*1,TRUE,FALSE),C8,""))</f>
        <v/>
      </c>
      <c r="G8" s="6" t="b">
        <f>IF('Hoone üldandmed'!$B$4="",FALSE,IF(C8&gt;='Hoone üldandmed'!$B$4*1,TRUE,FALSE))</f>
        <v>0</v>
      </c>
      <c r="H8" s="4"/>
      <c r="I8" s="1">
        <f>COUNTIFS($C$1:C8,C8)</f>
        <v>8</v>
      </c>
    </row>
    <row r="9" spans="1:13" x14ac:dyDescent="0.25">
      <c r="A9" s="3" t="s">
        <v>62</v>
      </c>
      <c r="C9" s="4">
        <f t="shared" si="0"/>
        <v>-5</v>
      </c>
      <c r="D9" s="4" t="s">
        <v>229</v>
      </c>
      <c r="E9" s="4" t="s">
        <v>163</v>
      </c>
      <c r="F9" s="6" t="str">
        <f>IF('Hoone üldandmed'!$B$4="","",IF(IF(C9&gt;='Hoone üldandmed'!$B$4*1,TRUE,FALSE),C9,""))</f>
        <v/>
      </c>
      <c r="G9" s="6" t="b">
        <f>IF('Hoone üldandmed'!$B$4="",FALSE,IF(C9&gt;='Hoone üldandmed'!$B$4*1,TRUE,FALSE))</f>
        <v>0</v>
      </c>
      <c r="H9" s="4"/>
      <c r="I9" s="1">
        <f>COUNTIFS($C$1:C9,C9)</f>
        <v>9</v>
      </c>
    </row>
    <row r="10" spans="1:13" x14ac:dyDescent="0.25">
      <c r="A10" s="3" t="s">
        <v>63</v>
      </c>
      <c r="C10" s="4">
        <f t="shared" si="0"/>
        <v>-5</v>
      </c>
      <c r="D10" s="4" t="s">
        <v>225</v>
      </c>
      <c r="E10" s="4" t="s">
        <v>210</v>
      </c>
      <c r="F10" s="6" t="str">
        <f>IF('Hoone üldandmed'!$B$4="","",IF(IF(C10&gt;='Hoone üldandmed'!$B$4*1,TRUE,FALSE),C10,""))</f>
        <v/>
      </c>
      <c r="G10" s="6" t="b">
        <f>IF('Hoone üldandmed'!$B$4="",FALSE,IF(C10&gt;='Hoone üldandmed'!$B$4*1,TRUE,FALSE))</f>
        <v>0</v>
      </c>
      <c r="H10" s="4"/>
    </row>
    <row r="11" spans="1:13" x14ac:dyDescent="0.2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65</v>
      </c>
      <c r="C12" s="4">
        <f t="shared" si="1"/>
        <v>-4</v>
      </c>
      <c r="D12" s="4" t="s">
        <v>226</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v>
      </c>
      <c r="C13" s="4">
        <f t="shared" si="1"/>
        <v>-4</v>
      </c>
      <c r="D13" s="4" t="s">
        <v>227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67</v>
      </c>
      <c r="C14" s="4">
        <f t="shared" si="1"/>
        <v>-4</v>
      </c>
      <c r="D14" s="4" t="s">
        <v>228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68</v>
      </c>
      <c r="C15" s="4">
        <f t="shared" si="1"/>
        <v>-4</v>
      </c>
      <c r="D15" s="4" t="s">
        <v>164</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224</v>
      </c>
      <c r="E16" s="4" t="s">
        <v>209</v>
      </c>
      <c r="F16" s="6" t="str">
        <f>IF('Hoone üldandmed'!$B$4="","",IF(IF(C16&gt;='Hoone üldandmed'!$B$4*1,TRUE,FALSE),C16,""))</f>
        <v/>
      </c>
      <c r="G16" s="6" t="b">
        <f>IF('Hoone üldandmed'!$B$4="",FALSE,IF(C16&gt;='Hoone üldandmed'!$B$4*1,TRUE,FALSE))</f>
        <v>0</v>
      </c>
      <c r="H16" s="4"/>
      <c r="I16" s="1">
        <f>COUNTIFS($C$1:C16,C16)</f>
        <v>6</v>
      </c>
    </row>
    <row r="17" spans="1:9" x14ac:dyDescent="0.25">
      <c r="A17" s="3" t="s">
        <v>70</v>
      </c>
      <c r="C17" s="4">
        <f t="shared" si="1"/>
        <v>-4</v>
      </c>
      <c r="D17" s="4" t="s">
        <v>165</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71</v>
      </c>
      <c r="C18" s="4">
        <f t="shared" si="1"/>
        <v>-4</v>
      </c>
      <c r="D18" s="4" t="s">
        <v>166</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72</v>
      </c>
      <c r="C19" s="4">
        <f t="shared" si="1"/>
        <v>-4</v>
      </c>
      <c r="D19" s="4" t="s">
        <v>229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73</v>
      </c>
      <c r="C20" s="4">
        <f t="shared" si="1"/>
        <v>-4</v>
      </c>
      <c r="D20" s="4" t="s">
        <v>225</v>
      </c>
      <c r="E20" s="4" t="s">
        <v>210</v>
      </c>
      <c r="F20" s="6" t="str">
        <f>IF('Hoone üldandmed'!$B$4="","",IF(IF(C20&gt;='Hoone üldandmed'!$B$4*1,TRUE,FALSE),C20,""))</f>
        <v/>
      </c>
      <c r="G20" s="6" t="b">
        <f>IF('Hoone üldandmed'!$B$4="",FALSE,IF(C20&gt;='Hoone üldandmed'!$B$4*1,TRUE,FALSE))</f>
        <v>0</v>
      </c>
      <c r="H20" s="4"/>
    </row>
    <row r="21" spans="1:9" x14ac:dyDescent="0.25">
      <c r="A21" s="3" t="s">
        <v>155</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156</v>
      </c>
      <c r="C22" s="4">
        <f t="shared" si="1"/>
        <v>-3</v>
      </c>
      <c r="D22" s="4" t="s">
        <v>226</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157</v>
      </c>
      <c r="C23" s="4">
        <f t="shared" si="1"/>
        <v>-3</v>
      </c>
      <c r="D23" s="4" t="s">
        <v>227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158</v>
      </c>
      <c r="C24" s="4">
        <f t="shared" si="1"/>
        <v>-3</v>
      </c>
      <c r="D24" s="4" t="s">
        <v>228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159</v>
      </c>
      <c r="C25" s="4">
        <f t="shared" si="1"/>
        <v>-3</v>
      </c>
      <c r="D25" s="4" t="s">
        <v>164</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160</v>
      </c>
      <c r="C26" s="4">
        <f t="shared" si="1"/>
        <v>-3</v>
      </c>
      <c r="D26" s="4" t="s">
        <v>224</v>
      </c>
      <c r="E26" s="4" t="s">
        <v>209</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165</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166</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225</v>
      </c>
      <c r="E30" s="4" t="s">
        <v>210</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226</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227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228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164</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224</v>
      </c>
      <c r="E36" s="4" t="s">
        <v>209</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165</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166</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225</v>
      </c>
      <c r="E40" s="4" t="s">
        <v>210</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226</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227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228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164</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224</v>
      </c>
      <c r="E46" s="4" t="s">
        <v>209</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165</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166</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225</v>
      </c>
      <c r="E50" s="4" t="s">
        <v>210</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226</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227</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228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164</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224</v>
      </c>
      <c r="E56" s="4" t="s">
        <v>209</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165</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166</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229</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225</v>
      </c>
      <c r="E60" s="4" t="s">
        <v>210</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t="str">
        <f>IF(IF(C61&lt;='Hoone üldandmed'!$B$3*1,TRUE,FALSE),C61,"")</f>
        <v/>
      </c>
      <c r="G61" s="7" t="b">
        <f>IF(C61&lt;='Hoone üldandmed'!$B$3*1,TRUE,FALSE)</f>
        <v>0</v>
      </c>
      <c r="H61" s="4">
        <f>H51+1</f>
        <v>6</v>
      </c>
      <c r="I61" s="1">
        <f>COUNTIFS($C$1:C61,C61)</f>
        <v>1</v>
      </c>
    </row>
    <row r="62" spans="3:9" x14ac:dyDescent="0.25">
      <c r="C62" s="4">
        <f t="shared" si="2"/>
        <v>1</v>
      </c>
      <c r="D62" s="4" t="s">
        <v>226</v>
      </c>
      <c r="E62" s="4" t="str">
        <f>IF(E52=0,"",E52)</f>
        <v>ÜÜRITAV PIND</v>
      </c>
      <c r="F62" s="7" t="str">
        <f>IF(IF(C62&lt;='Hoone üldandmed'!$B$3*1,TRUE,FALSE),C62,"")</f>
        <v/>
      </c>
      <c r="G62" s="7" t="b">
        <f>IF(C62&lt;='Hoone üldandmed'!$B$3*1,TRUE,FALSE)</f>
        <v>0</v>
      </c>
      <c r="H62" s="4"/>
      <c r="I62" s="1">
        <f>COUNTIFS($C$1:C62,C62)</f>
        <v>2</v>
      </c>
    </row>
    <row r="63" spans="3:9" x14ac:dyDescent="0.25">
      <c r="C63" s="4">
        <f t="shared" si="2"/>
        <v>1</v>
      </c>
      <c r="D63" s="4" t="s">
        <v>227</v>
      </c>
      <c r="E63" s="4" t="str">
        <f>IF(E53=0,"",E53)</f>
        <v>VERTIKAALSETE ÜHENDUSTEEDE PIND</v>
      </c>
      <c r="F63" s="7" t="str">
        <f>IF(IF(C63&lt;='Hoone üldandmed'!$B$3*1,TRUE,FALSE),C63,"")</f>
        <v/>
      </c>
      <c r="G63" s="7" t="b">
        <f>IF(C63&lt;='Hoone üldandmed'!$B$3*1,TRUE,FALSE)</f>
        <v>0</v>
      </c>
      <c r="H63" s="4"/>
      <c r="I63" s="1">
        <f>COUNTIFS($C$1:C63,C63)</f>
        <v>3</v>
      </c>
    </row>
    <row r="64" spans="3:9" x14ac:dyDescent="0.25">
      <c r="C64" s="4">
        <f t="shared" si="2"/>
        <v>1</v>
      </c>
      <c r="D64" s="4" t="s">
        <v>228</v>
      </c>
      <c r="E64" s="4" t="str">
        <f>IF(E54=0,"",E54)</f>
        <v>TEHNOPIND</v>
      </c>
      <c r="F64" s="7" t="str">
        <f>IF(IF(C64&lt;='Hoone üldandmed'!$B$3*1,TRUE,FALSE),C64,"")</f>
        <v/>
      </c>
      <c r="G64" s="7" t="b">
        <f>IF(C64&lt;='Hoone üldandmed'!$B$3*1,TRUE,FALSE)</f>
        <v>0</v>
      </c>
      <c r="H64" s="4"/>
      <c r="I64" s="1">
        <f>COUNTIFS($C$1:C64,C64)</f>
        <v>4</v>
      </c>
    </row>
    <row r="65" spans="3:9" x14ac:dyDescent="0.25">
      <c r="C65" s="4">
        <f t="shared" si="2"/>
        <v>1</v>
      </c>
      <c r="D65" s="4" t="s">
        <v>164</v>
      </c>
      <c r="E65" s="4" t="str">
        <f>IF(E55=0,"",E55)</f>
        <v/>
      </c>
      <c r="F65" s="7" t="str">
        <f>IF(IF(C65&lt;='Hoone üldandmed'!$B$3*1,TRUE,FALSE),C65,"")</f>
        <v/>
      </c>
      <c r="G65" s="7" t="b">
        <f>IF(C65&lt;='Hoone üldandmed'!$B$3*1,TRUE,FALSE)</f>
        <v>0</v>
      </c>
      <c r="H65" s="4"/>
      <c r="I65" s="1">
        <f>COUNTIFS($C$1:C65,C65)</f>
        <v>5</v>
      </c>
    </row>
    <row r="66" spans="3:9" x14ac:dyDescent="0.25">
      <c r="C66" s="4">
        <f t="shared" si="2"/>
        <v>1</v>
      </c>
      <c r="D66" s="4" t="s">
        <v>224</v>
      </c>
      <c r="E66" s="4" t="s">
        <v>209</v>
      </c>
      <c r="F66" s="7" t="str">
        <f>IF(IF(C66&lt;='Hoone üldandmed'!$B$3*1,TRUE,FALSE),C66,"")</f>
        <v/>
      </c>
      <c r="G66" s="7" t="b">
        <f>IF(C66&lt;='Hoone üldandmed'!$B$3*1,TRUE,FALSE)</f>
        <v>0</v>
      </c>
      <c r="H66" s="4"/>
      <c r="I66" s="1">
        <f>COUNTIFS($C$1:C66,C66)</f>
        <v>6</v>
      </c>
    </row>
    <row r="67" spans="3:9" x14ac:dyDescent="0.25">
      <c r="C67" s="4">
        <f t="shared" ref="C67:C76" si="3">C57+1</f>
        <v>1</v>
      </c>
      <c r="D67" s="4" t="s">
        <v>165</v>
      </c>
      <c r="E67" s="4" t="str">
        <f>IF(E57=0,"",E57)</f>
        <v/>
      </c>
      <c r="F67" s="7" t="str">
        <f>IF(IF(C67&lt;='Hoone üldandmed'!$B$3*1,TRUE,FALSE),C67,"")</f>
        <v/>
      </c>
      <c r="G67" s="7" t="b">
        <f>IF(C67&lt;='Hoone üldandmed'!$B$3*1,TRUE,FALSE)</f>
        <v>0</v>
      </c>
      <c r="H67" s="4"/>
      <c r="I67" s="1">
        <f>COUNTIFS($C$1:C67,C67)</f>
        <v>7</v>
      </c>
    </row>
    <row r="68" spans="3:9" x14ac:dyDescent="0.25">
      <c r="C68" s="4">
        <f t="shared" si="3"/>
        <v>1</v>
      </c>
      <c r="D68" s="4" t="s">
        <v>166</v>
      </c>
      <c r="E68" s="4" t="str">
        <f>IF(E58=0,"",E58)</f>
        <v/>
      </c>
      <c r="F68" s="7" t="str">
        <f>IF(IF(C68&lt;='Hoone üldandmed'!$B$3*1,TRUE,FALSE),C68,"")</f>
        <v/>
      </c>
      <c r="G68" s="7" t="b">
        <f>IF(C68&lt;='Hoone üldandmed'!$B$3*1,TRUE,FALSE)</f>
        <v>0</v>
      </c>
      <c r="H68" s="4"/>
      <c r="I68" s="1">
        <f>COUNTIFS($C$1:C68,C68)</f>
        <v>8</v>
      </c>
    </row>
    <row r="69" spans="3:9" x14ac:dyDescent="0.25">
      <c r="C69" s="4">
        <f t="shared" si="3"/>
        <v>1</v>
      </c>
      <c r="D69" s="4" t="s">
        <v>229</v>
      </c>
      <c r="E69" s="4" t="str">
        <f>IF(E59=0,"",E59)</f>
        <v>KORRUSE AVATUD NETOPIND</v>
      </c>
      <c r="F69" s="7" t="str">
        <f>IF(IF(C69&lt;='Hoone üldandmed'!$B$3*1,TRUE,FALSE),C69,"")</f>
        <v/>
      </c>
      <c r="G69" s="7" t="b">
        <f>IF(C69&lt;='Hoone üldandmed'!$B$3*1,TRUE,FALSE)</f>
        <v>0</v>
      </c>
      <c r="H69" s="4"/>
      <c r="I69" s="1">
        <f>COUNTIFS($C$1:C69,C69)</f>
        <v>9</v>
      </c>
    </row>
    <row r="70" spans="3:9" x14ac:dyDescent="0.25">
      <c r="C70" s="4">
        <f t="shared" si="3"/>
        <v>1</v>
      </c>
      <c r="D70" s="4" t="s">
        <v>225</v>
      </c>
      <c r="E70" s="4" t="s">
        <v>210</v>
      </c>
      <c r="F70" s="7" t="str">
        <f>IF(IF(C70&lt;='Hoone üldandmed'!$B$3*1,TRUE,FALSE),C70,"")</f>
        <v/>
      </c>
      <c r="G70" s="7" t="b">
        <f>IF(C70&lt;='Hoone üldandmed'!$B$3*1,TRUE,FALSE)</f>
        <v>0</v>
      </c>
      <c r="H70" s="4"/>
    </row>
    <row r="71" spans="3:9" x14ac:dyDescent="0.25">
      <c r="C71" s="4">
        <f t="shared" si="3"/>
        <v>2</v>
      </c>
      <c r="D71" s="4" t="str">
        <f>C71&amp;". Korrus"</f>
        <v>2. Korrus</v>
      </c>
      <c r="E71" s="4" t="str">
        <f>IF(E61=0,"",E61)</f>
        <v/>
      </c>
      <c r="F71" s="7" t="str">
        <f>IF(IF(C71&lt;='Hoone üldandmed'!$B$3*1,TRUE,FALSE),C71,"")</f>
        <v/>
      </c>
      <c r="G71" s="7" t="b">
        <f>IF(C71&lt;='Hoone üldandmed'!$B$3*1,TRUE,FALSE)</f>
        <v>0</v>
      </c>
      <c r="H71" s="4">
        <f>H61+1</f>
        <v>7</v>
      </c>
      <c r="I71" s="1">
        <f>COUNTIFS($C$1:C71,C71)</f>
        <v>1</v>
      </c>
    </row>
    <row r="72" spans="3:9" x14ac:dyDescent="0.25">
      <c r="C72" s="4">
        <f t="shared" si="3"/>
        <v>2</v>
      </c>
      <c r="D72" s="4" t="s">
        <v>226</v>
      </c>
      <c r="E72" s="4" t="str">
        <f>IF(E62=0,"",E62)</f>
        <v>ÜÜRITAV PIND</v>
      </c>
      <c r="F72" s="7" t="str">
        <f>IF(IF(C72&lt;='Hoone üldandmed'!$B$3*1,TRUE,FALSE),C72,"")</f>
        <v/>
      </c>
      <c r="G72" s="7" t="b">
        <f>IF(C72&lt;='Hoone üldandmed'!$B$3*1,TRUE,FALSE)</f>
        <v>0</v>
      </c>
      <c r="H72" s="4"/>
      <c r="I72" s="1">
        <f>COUNTIFS($C$1:C72,C72)</f>
        <v>2</v>
      </c>
    </row>
    <row r="73" spans="3:9" x14ac:dyDescent="0.25">
      <c r="C73" s="4">
        <f t="shared" si="3"/>
        <v>2</v>
      </c>
      <c r="D73" s="4" t="s">
        <v>227</v>
      </c>
      <c r="E73" s="4" t="str">
        <f>IF(E63=0,"",E63)</f>
        <v>VERTIKAALSETE ÜHENDUSTEEDE PIND</v>
      </c>
      <c r="F73" s="7" t="str">
        <f>IF(IF(C73&lt;='Hoone üldandmed'!$B$3*1,TRUE,FALSE),C73,"")</f>
        <v/>
      </c>
      <c r="G73" s="7" t="b">
        <f>IF(C73&lt;='Hoone üldandmed'!$B$3*1,TRUE,FALSE)</f>
        <v>0</v>
      </c>
      <c r="H73" s="4"/>
      <c r="I73" s="1">
        <f>COUNTIFS($C$1:C73,C73)</f>
        <v>3</v>
      </c>
    </row>
    <row r="74" spans="3:9" x14ac:dyDescent="0.25">
      <c r="C74" s="4">
        <f t="shared" si="3"/>
        <v>2</v>
      </c>
      <c r="D74" s="4" t="s">
        <v>228</v>
      </c>
      <c r="E74" s="4" t="str">
        <f>IF(E64=0,"",E64)</f>
        <v>TEHNOPIND</v>
      </c>
      <c r="F74" s="7" t="str">
        <f>IF(IF(C74&lt;='Hoone üldandmed'!$B$3*1,TRUE,FALSE),C74,"")</f>
        <v/>
      </c>
      <c r="G74" s="7" t="b">
        <f>IF(C74&lt;='Hoone üldandmed'!$B$3*1,TRUE,FALSE)</f>
        <v>0</v>
      </c>
      <c r="H74" s="4"/>
      <c r="I74" s="1">
        <f>COUNTIFS($C$1:C74,C74)</f>
        <v>4</v>
      </c>
    </row>
    <row r="75" spans="3:9" x14ac:dyDescent="0.25">
      <c r="C75" s="4">
        <f t="shared" si="3"/>
        <v>2</v>
      </c>
      <c r="D75" s="4" t="s">
        <v>164</v>
      </c>
      <c r="E75" s="4" t="str">
        <f>IF(E65=0,"",E65)</f>
        <v/>
      </c>
      <c r="F75" s="7" t="str">
        <f>IF(IF(C75&lt;='Hoone üldandmed'!$B$3*1,TRUE,FALSE),C75,"")</f>
        <v/>
      </c>
      <c r="G75" s="7" t="b">
        <f>IF(C75&lt;='Hoone üldandmed'!$B$3*1,TRUE,FALSE)</f>
        <v>0</v>
      </c>
      <c r="H75" s="4"/>
      <c r="I75" s="1">
        <f>COUNTIFS($C$1:C75,C75)</f>
        <v>5</v>
      </c>
    </row>
    <row r="76" spans="3:9" x14ac:dyDescent="0.25">
      <c r="C76" s="4">
        <f t="shared" si="3"/>
        <v>2</v>
      </c>
      <c r="D76" s="4" t="s">
        <v>224</v>
      </c>
      <c r="E76" s="4" t="s">
        <v>209</v>
      </c>
      <c r="F76" s="7" t="str">
        <f>IF(IF(C76&lt;='Hoone üldandmed'!$B$3*1,TRUE,FALSE),C76,"")</f>
        <v/>
      </c>
      <c r="G76" s="7" t="b">
        <f>IF(C76&lt;='Hoone üldandmed'!$B$3*1,TRUE,FALSE)</f>
        <v>0</v>
      </c>
      <c r="H76" s="4"/>
      <c r="I76" s="1">
        <f>COUNTIFS($C$1:C76,C76)</f>
        <v>6</v>
      </c>
    </row>
    <row r="77" spans="3:9" x14ac:dyDescent="0.25">
      <c r="C77" s="4">
        <f t="shared" ref="C77:C86" si="4">C67+1</f>
        <v>2</v>
      </c>
      <c r="D77" s="4" t="s">
        <v>165</v>
      </c>
      <c r="E77" s="4" t="str">
        <f>IF(E67=0,"",E67)</f>
        <v/>
      </c>
      <c r="F77" s="7" t="str">
        <f>IF(IF(C77&lt;='Hoone üldandmed'!$B$3*1,TRUE,FALSE),C77,"")</f>
        <v/>
      </c>
      <c r="G77" s="7" t="b">
        <f>IF(C77&lt;='Hoone üldandmed'!$B$3*1,TRUE,FALSE)</f>
        <v>0</v>
      </c>
      <c r="H77" s="4"/>
      <c r="I77" s="1">
        <f>COUNTIFS($C$1:C77,C77)</f>
        <v>7</v>
      </c>
    </row>
    <row r="78" spans="3:9" x14ac:dyDescent="0.25">
      <c r="C78" s="4">
        <f t="shared" si="4"/>
        <v>2</v>
      </c>
      <c r="D78" s="4" t="s">
        <v>166</v>
      </c>
      <c r="E78" s="4" t="str">
        <f>IF(E68=0,"",E68)</f>
        <v/>
      </c>
      <c r="F78" s="7" t="str">
        <f>IF(IF(C78&lt;='Hoone üldandmed'!$B$3*1,TRUE,FALSE),C78,"")</f>
        <v/>
      </c>
      <c r="G78" s="7" t="b">
        <f>IF(C78&lt;='Hoone üldandmed'!$B$3*1,TRUE,FALSE)</f>
        <v>0</v>
      </c>
      <c r="H78" s="4"/>
      <c r="I78" s="1">
        <f>COUNTIFS($C$1:C78,C78)</f>
        <v>8</v>
      </c>
    </row>
    <row r="79" spans="3:9" x14ac:dyDescent="0.25">
      <c r="C79" s="4">
        <f t="shared" si="4"/>
        <v>2</v>
      </c>
      <c r="D79" s="4" t="s">
        <v>229</v>
      </c>
      <c r="E79" s="4" t="str">
        <f>IF(E69=0,"",E69)</f>
        <v>KORRUSE AVATUD NETOPIND</v>
      </c>
      <c r="F79" s="7" t="str">
        <f>IF(IF(C79&lt;='Hoone üldandmed'!$B$3*1,TRUE,FALSE),C79,"")</f>
        <v/>
      </c>
      <c r="G79" s="7" t="b">
        <f>IF(C79&lt;='Hoone üldandmed'!$B$3*1,TRUE,FALSE)</f>
        <v>0</v>
      </c>
      <c r="H79" s="4"/>
      <c r="I79" s="1">
        <f>COUNTIFS($C$1:C79,C79)</f>
        <v>9</v>
      </c>
    </row>
    <row r="80" spans="3:9" x14ac:dyDescent="0.25">
      <c r="C80" s="4">
        <f t="shared" si="4"/>
        <v>2</v>
      </c>
      <c r="D80" s="4" t="s">
        <v>225</v>
      </c>
      <c r="E80" s="4" t="s">
        <v>210</v>
      </c>
      <c r="F80" s="7" t="str">
        <f>IF(IF(C80&lt;='Hoone üldandmed'!$B$3*1,TRUE,FALSE),C80,"")</f>
        <v/>
      </c>
      <c r="G80" s="7" t="b">
        <f>IF(C80&lt;='Hoone üldandmed'!$B$3*1,TRUE,FALSE)</f>
        <v>0</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226</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227</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228</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164</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224</v>
      </c>
      <c r="E86" s="4" t="s">
        <v>209</v>
      </c>
      <c r="F86" s="7" t="str">
        <f>IF(IF(C86&lt;='Hoone üldandmed'!$B$3*1,TRUE,FALSE),C86,"")</f>
        <v/>
      </c>
      <c r="G86" s="7" t="b">
        <f>IF(C86&lt;='Hoone üldandmed'!$B$3*1,TRUE,FALSE)</f>
        <v>0</v>
      </c>
      <c r="H86" s="4"/>
      <c r="I86" s="1">
        <f>COUNTIFS($C$1:C86,C86)</f>
        <v>6</v>
      </c>
    </row>
    <row r="87" spans="3:9" x14ac:dyDescent="0.25">
      <c r="C87" s="4">
        <f t="shared" ref="C87:C96" si="5">C77+1</f>
        <v>3</v>
      </c>
      <c r="D87" s="4" t="s">
        <v>165</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166</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229</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225</v>
      </c>
      <c r="E90" s="4" t="s">
        <v>210</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226</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227</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228</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164</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224</v>
      </c>
      <c r="E96" s="4" t="s">
        <v>209</v>
      </c>
      <c r="F96" s="7" t="str">
        <f>IF(IF(C96&lt;='Hoone üldandmed'!$B$3*1,TRUE,FALSE),C96,"")</f>
        <v/>
      </c>
      <c r="G96" s="7" t="b">
        <f>IF(C96&lt;='Hoone üldandmed'!$B$3*1,TRUE,FALSE)</f>
        <v>0</v>
      </c>
      <c r="H96" s="4"/>
      <c r="I96" s="1">
        <f>COUNTIFS($C$1:C96,C96)</f>
        <v>6</v>
      </c>
    </row>
    <row r="97" spans="3:9" x14ac:dyDescent="0.25">
      <c r="C97" s="4">
        <f t="shared" ref="C97:C106" si="6">C87+1</f>
        <v>4</v>
      </c>
      <c r="D97" s="4" t="s">
        <v>165</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166</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229</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225</v>
      </c>
      <c r="E100" s="4" t="s">
        <v>210</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226</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227</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228</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164</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224</v>
      </c>
      <c r="E106" s="4" t="s">
        <v>209</v>
      </c>
      <c r="F106" s="7" t="str">
        <f>IF(IF(C106&lt;='Hoone üldandmed'!$B$3*1,TRUE,FALSE),C106,"")</f>
        <v/>
      </c>
      <c r="G106" s="7" t="b">
        <f>IF(C106&lt;='Hoone üldandmed'!$B$3*1,TRUE,FALSE)</f>
        <v>0</v>
      </c>
      <c r="H106" s="4"/>
      <c r="I106" s="1">
        <f>COUNTIFS($C$1:C106,C106)</f>
        <v>6</v>
      </c>
    </row>
    <row r="107" spans="3:9" x14ac:dyDescent="0.25">
      <c r="C107" s="4">
        <f t="shared" ref="C107:C116" si="7">C97+1</f>
        <v>5</v>
      </c>
      <c r="D107" s="4" t="s">
        <v>165</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166</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229</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225</v>
      </c>
      <c r="E110" s="4" t="s">
        <v>210</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226</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227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228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164</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224</v>
      </c>
      <c r="E116" s="4" t="s">
        <v>209</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165</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166</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229</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225</v>
      </c>
      <c r="E120" s="4" t="s">
        <v>210</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226</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227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228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164</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224</v>
      </c>
      <c r="E126" s="4" t="s">
        <v>209</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165</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166</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229</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225</v>
      </c>
      <c r="E130" s="4" t="s">
        <v>210</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226</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227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228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164</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224</v>
      </c>
      <c r="E136" s="4" t="s">
        <v>209</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165</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166</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229</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225</v>
      </c>
      <c r="E140" s="4" t="s">
        <v>210</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226</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227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228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164</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224</v>
      </c>
      <c r="E146" s="4" t="s">
        <v>209</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165</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166</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229</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225</v>
      </c>
      <c r="E150" s="4" t="s">
        <v>210</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226</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227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228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164</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224</v>
      </c>
      <c r="E156" s="4" t="s">
        <v>209</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165</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166</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229</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225</v>
      </c>
      <c r="E160" s="4" t="s">
        <v>210</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226</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227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228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164</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224</v>
      </c>
      <c r="E166" s="4" t="s">
        <v>209</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165</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166</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229</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225</v>
      </c>
      <c r="E170" s="4" t="s">
        <v>210</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226</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227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228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164</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224</v>
      </c>
      <c r="E176" s="4" t="s">
        <v>209</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165</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166</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229</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225</v>
      </c>
      <c r="E180" s="4" t="s">
        <v>210</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226</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227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228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164</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224</v>
      </c>
      <c r="E186" s="4" t="s">
        <v>209</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165</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166</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229</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225</v>
      </c>
      <c r="E190" s="4" t="s">
        <v>210</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226</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227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228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164</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224</v>
      </c>
      <c r="E196" s="4" t="s">
        <v>209</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165</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166</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229</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225</v>
      </c>
      <c r="E200" s="4" t="s">
        <v>210</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226</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227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228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164</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224</v>
      </c>
      <c r="E206" s="4" t="s">
        <v>209</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165</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166</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229</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225</v>
      </c>
      <c r="E210" s="4" t="s">
        <v>210</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226</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227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228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164</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224</v>
      </c>
      <c r="E216" s="4" t="s">
        <v>209</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165</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166</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229</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225</v>
      </c>
      <c r="E220" s="4" t="s">
        <v>210</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226</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227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228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164</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224</v>
      </c>
      <c r="E226" s="4" t="s">
        <v>209</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165</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166</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229</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225</v>
      </c>
      <c r="E230" s="4" t="s">
        <v>210</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226</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227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228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164</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224</v>
      </c>
      <c r="E236" s="4" t="s">
        <v>209</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165</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166</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229</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225</v>
      </c>
      <c r="E240" s="4" t="s">
        <v>210</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226</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227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228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164</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224</v>
      </c>
      <c r="E246" s="4" t="s">
        <v>209</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165</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166</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229</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225</v>
      </c>
      <c r="E250" s="4" t="s">
        <v>210</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226</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227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228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164</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224</v>
      </c>
      <c r="E256" s="4" t="s">
        <v>209</v>
      </c>
      <c r="F256" s="7" t="str">
        <f>IF(IF(C256&lt;='Hoone üldandmed'!$B$3*1,TRUE,FALSE),C256,"")</f>
        <v/>
      </c>
      <c r="G256" s="7" t="b">
        <f>IF(C256&lt;='Hoone üldandmed'!$B$3*1,TRUE,FALSE)</f>
        <v>0</v>
      </c>
      <c r="H256" s="4"/>
      <c r="I256" s="1">
        <f>COUNTIFS($C$1:C256,C256)</f>
        <v>6</v>
      </c>
    </row>
    <row r="257" spans="3:9" x14ac:dyDescent="0.25">
      <c r="C257" s="4">
        <f>C247+1</f>
        <v>20</v>
      </c>
      <c r="D257" s="4" t="s">
        <v>165</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166</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229</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225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79</v>
      </c>
      <c r="B1" s="2" t="s">
        <v>1</v>
      </c>
    </row>
    <row r="2" spans="1:2" x14ac:dyDescent="0.25">
      <c r="A2" s="4" t="s">
        <v>163</v>
      </c>
      <c r="B2" s="4" t="s">
        <v>110</v>
      </c>
    </row>
    <row r="3" spans="1:2" x14ac:dyDescent="0.25">
      <c r="A3" s="4" t="s">
        <v>163</v>
      </c>
      <c r="B3" s="4" t="s">
        <v>147</v>
      </c>
    </row>
    <row r="4" spans="1:2" x14ac:dyDescent="0.25">
      <c r="A4" s="4" t="s">
        <v>163</v>
      </c>
      <c r="B4" s="4" t="s">
        <v>150</v>
      </c>
    </row>
    <row r="5" spans="1:2" x14ac:dyDescent="0.25">
      <c r="A5" s="4" t="s">
        <v>192</v>
      </c>
      <c r="B5" s="4" t="s">
        <v>193</v>
      </c>
    </row>
    <row r="6" spans="1:2" x14ac:dyDescent="0.25">
      <c r="A6" s="4" t="s">
        <v>192</v>
      </c>
      <c r="B6" s="4" t="s">
        <v>126</v>
      </c>
    </row>
    <row r="7" spans="1:2" x14ac:dyDescent="0.25">
      <c r="A7" s="4" t="s">
        <v>192</v>
      </c>
      <c r="B7" s="4" t="s">
        <v>124</v>
      </c>
    </row>
    <row r="8" spans="1:2" x14ac:dyDescent="0.25">
      <c r="A8" s="4" t="s">
        <v>192</v>
      </c>
      <c r="B8" s="4" t="s">
        <v>92</v>
      </c>
    </row>
    <row r="9" spans="1:2" x14ac:dyDescent="0.25">
      <c r="A9" s="4" t="s">
        <v>192</v>
      </c>
      <c r="B9" s="4" t="s">
        <v>127</v>
      </c>
    </row>
    <row r="10" spans="1:2" x14ac:dyDescent="0.25">
      <c r="A10" s="4" t="s">
        <v>192</v>
      </c>
      <c r="B10" s="4" t="s">
        <v>119</v>
      </c>
    </row>
    <row r="11" spans="1:2" x14ac:dyDescent="0.25">
      <c r="A11" s="4" t="s">
        <v>192</v>
      </c>
      <c r="B11" s="4" t="s">
        <v>120</v>
      </c>
    </row>
    <row r="12" spans="1:2" x14ac:dyDescent="0.25">
      <c r="A12" s="4" t="s">
        <v>192</v>
      </c>
      <c r="B12" s="4" t="s">
        <v>108</v>
      </c>
    </row>
    <row r="13" spans="1:2" x14ac:dyDescent="0.25">
      <c r="A13" s="4" t="s">
        <v>192</v>
      </c>
      <c r="B13" s="4" t="s">
        <v>148</v>
      </c>
    </row>
    <row r="14" spans="1:2" x14ac:dyDescent="0.25">
      <c r="A14" s="4" t="s">
        <v>192</v>
      </c>
      <c r="B14" s="4" t="s">
        <v>121</v>
      </c>
    </row>
    <row r="15" spans="1:2" x14ac:dyDescent="0.25">
      <c r="A15" s="4" t="s">
        <v>192</v>
      </c>
      <c r="B15" s="4" t="s">
        <v>116</v>
      </c>
    </row>
    <row r="16" spans="1:2" x14ac:dyDescent="0.25">
      <c r="A16" s="4" t="s">
        <v>192</v>
      </c>
      <c r="B16" s="4" t="s">
        <v>136</v>
      </c>
    </row>
    <row r="17" spans="1:2" x14ac:dyDescent="0.25">
      <c r="A17" s="4" t="s">
        <v>192</v>
      </c>
      <c r="B17" s="4" t="s">
        <v>145</v>
      </c>
    </row>
    <row r="18" spans="1:2" x14ac:dyDescent="0.25">
      <c r="A18" s="4" t="s">
        <v>192</v>
      </c>
      <c r="B18" s="4" t="s">
        <v>194</v>
      </c>
    </row>
    <row r="19" spans="1:2" x14ac:dyDescent="0.25">
      <c r="A19" s="4" t="s">
        <v>192</v>
      </c>
      <c r="B19" s="4" t="s">
        <v>101</v>
      </c>
    </row>
    <row r="20" spans="1:2" x14ac:dyDescent="0.25">
      <c r="A20" s="4" t="s">
        <v>192</v>
      </c>
      <c r="B20" s="4" t="s">
        <v>195</v>
      </c>
    </row>
    <row r="21" spans="1:2" x14ac:dyDescent="0.25">
      <c r="A21" s="4" t="s">
        <v>192</v>
      </c>
      <c r="B21" s="4" t="s">
        <v>149</v>
      </c>
    </row>
    <row r="22" spans="1:2" x14ac:dyDescent="0.25">
      <c r="A22" s="4" t="s">
        <v>192</v>
      </c>
      <c r="B22" s="4" t="s">
        <v>114</v>
      </c>
    </row>
    <row r="23" spans="1:2" x14ac:dyDescent="0.25">
      <c r="A23" s="4" t="s">
        <v>192</v>
      </c>
      <c r="B23" s="4" t="s">
        <v>91</v>
      </c>
    </row>
    <row r="24" spans="1:2" x14ac:dyDescent="0.25">
      <c r="A24" s="4" t="s">
        <v>192</v>
      </c>
      <c r="B24" s="4" t="s">
        <v>123</v>
      </c>
    </row>
    <row r="25" spans="1:2" x14ac:dyDescent="0.25">
      <c r="A25" s="4" t="s">
        <v>162</v>
      </c>
      <c r="B25" s="4" t="s">
        <v>97</v>
      </c>
    </row>
    <row r="26" spans="1:2" x14ac:dyDescent="0.25">
      <c r="A26" s="4" t="s">
        <v>162</v>
      </c>
      <c r="B26" s="4" t="s">
        <v>103</v>
      </c>
    </row>
    <row r="27" spans="1:2" x14ac:dyDescent="0.25">
      <c r="A27" s="4" t="s">
        <v>162</v>
      </c>
      <c r="B27" s="4" t="s">
        <v>196</v>
      </c>
    </row>
    <row r="28" spans="1:2" x14ac:dyDescent="0.25">
      <c r="A28" s="4" t="s">
        <v>197</v>
      </c>
      <c r="B28" s="4" t="s">
        <v>198</v>
      </c>
    </row>
    <row r="29" spans="1:2" x14ac:dyDescent="0.25">
      <c r="A29" s="4" t="s">
        <v>197</v>
      </c>
      <c r="B29" s="4" t="s">
        <v>85</v>
      </c>
    </row>
    <row r="30" spans="1:2" x14ac:dyDescent="0.25">
      <c r="A30" s="4" t="s">
        <v>197</v>
      </c>
      <c r="B30" s="4" t="s">
        <v>78</v>
      </c>
    </row>
    <row r="31" spans="1:2" x14ac:dyDescent="0.25">
      <c r="A31" s="4" t="s">
        <v>197</v>
      </c>
      <c r="B31" s="4" t="s">
        <v>133</v>
      </c>
    </row>
    <row r="32" spans="1:2" x14ac:dyDescent="0.25">
      <c r="A32" s="4" t="s">
        <v>197</v>
      </c>
      <c r="B32" s="4" t="s">
        <v>137</v>
      </c>
    </row>
    <row r="33" spans="1:2" x14ac:dyDescent="0.25">
      <c r="A33" s="4" t="s">
        <v>197</v>
      </c>
      <c r="B33" s="4" t="s">
        <v>138</v>
      </c>
    </row>
    <row r="34" spans="1:2" x14ac:dyDescent="0.25">
      <c r="A34" s="4" t="s">
        <v>197</v>
      </c>
      <c r="B34" s="4" t="s">
        <v>189</v>
      </c>
    </row>
    <row r="35" spans="1:2" x14ac:dyDescent="0.25">
      <c r="A35" s="4" t="s">
        <v>197</v>
      </c>
      <c r="B35" s="4" t="s">
        <v>93</v>
      </c>
    </row>
    <row r="36" spans="1:2" x14ac:dyDescent="0.25">
      <c r="A36" s="4" t="s">
        <v>197</v>
      </c>
      <c r="B36" s="4" t="s">
        <v>82</v>
      </c>
    </row>
    <row r="37" spans="1:2" x14ac:dyDescent="0.25">
      <c r="A37" s="4" t="s">
        <v>197</v>
      </c>
      <c r="B37" s="4" t="s">
        <v>143</v>
      </c>
    </row>
    <row r="38" spans="1:2" x14ac:dyDescent="0.25">
      <c r="A38" s="4" t="s">
        <v>197</v>
      </c>
      <c r="B38" s="4" t="s">
        <v>90</v>
      </c>
    </row>
    <row r="39" spans="1:2" x14ac:dyDescent="0.25">
      <c r="A39" s="4" t="s">
        <v>197</v>
      </c>
      <c r="B39" s="4" t="s">
        <v>96</v>
      </c>
    </row>
    <row r="40" spans="1:2" x14ac:dyDescent="0.25">
      <c r="A40" s="4" t="s">
        <v>197</v>
      </c>
      <c r="B40" s="4" t="s">
        <v>199</v>
      </c>
    </row>
    <row r="41" spans="1:2" x14ac:dyDescent="0.25">
      <c r="A41" s="4" t="s">
        <v>197</v>
      </c>
      <c r="B41" s="4" t="s">
        <v>134</v>
      </c>
    </row>
    <row r="42" spans="1:2" x14ac:dyDescent="0.25">
      <c r="A42" s="4" t="s">
        <v>197</v>
      </c>
      <c r="B42" s="4" t="s">
        <v>118</v>
      </c>
    </row>
    <row r="43" spans="1:2" x14ac:dyDescent="0.25">
      <c r="A43" s="4" t="s">
        <v>197</v>
      </c>
      <c r="B43" s="5" t="s">
        <v>139</v>
      </c>
    </row>
    <row r="44" spans="1:2" x14ac:dyDescent="0.25">
      <c r="A44" s="4" t="s">
        <v>197</v>
      </c>
      <c r="B44" s="4" t="s">
        <v>200</v>
      </c>
    </row>
    <row r="45" spans="1:2" x14ac:dyDescent="0.25">
      <c r="A45" s="4" t="s">
        <v>197</v>
      </c>
      <c r="B45" s="4" t="s">
        <v>104</v>
      </c>
    </row>
    <row r="46" spans="1:2" x14ac:dyDescent="0.25">
      <c r="A46" s="4" t="s">
        <v>197</v>
      </c>
      <c r="B46" s="4" t="s">
        <v>140</v>
      </c>
    </row>
    <row r="47" spans="1:2" x14ac:dyDescent="0.25">
      <c r="A47" s="4" t="s">
        <v>197</v>
      </c>
      <c r="B47" s="4" t="s">
        <v>161</v>
      </c>
    </row>
    <row r="48" spans="1:2" x14ac:dyDescent="0.25">
      <c r="A48" s="4" t="s">
        <v>197</v>
      </c>
      <c r="B48" s="4" t="s">
        <v>83</v>
      </c>
    </row>
    <row r="49" spans="1:2" x14ac:dyDescent="0.25">
      <c r="A49" s="4" t="s">
        <v>197</v>
      </c>
      <c r="B49" s="4" t="s">
        <v>117</v>
      </c>
    </row>
    <row r="50" spans="1:2" x14ac:dyDescent="0.25">
      <c r="A50" s="4" t="s">
        <v>197</v>
      </c>
      <c r="B50" s="4" t="s">
        <v>188</v>
      </c>
    </row>
    <row r="51" spans="1:2" x14ac:dyDescent="0.25">
      <c r="A51" s="4" t="s">
        <v>197</v>
      </c>
      <c r="B51" s="4" t="s">
        <v>81</v>
      </c>
    </row>
    <row r="52" spans="1:2" x14ac:dyDescent="0.25">
      <c r="A52" s="4" t="s">
        <v>197</v>
      </c>
      <c r="B52" s="4" t="s">
        <v>89</v>
      </c>
    </row>
    <row r="53" spans="1:2" x14ac:dyDescent="0.25">
      <c r="A53" s="4" t="s">
        <v>197</v>
      </c>
      <c r="B53" s="5" t="s">
        <v>106</v>
      </c>
    </row>
    <row r="54" spans="1:2" x14ac:dyDescent="0.25">
      <c r="A54" s="4" t="s">
        <v>197</v>
      </c>
      <c r="B54" s="4" t="s">
        <v>201</v>
      </c>
    </row>
    <row r="55" spans="1:2" x14ac:dyDescent="0.25">
      <c r="A55" s="4" t="s">
        <v>197</v>
      </c>
      <c r="B55" s="5" t="s">
        <v>113</v>
      </c>
    </row>
    <row r="56" spans="1:2" x14ac:dyDescent="0.25">
      <c r="A56" s="4" t="s">
        <v>197</v>
      </c>
      <c r="B56" s="4" t="s">
        <v>128</v>
      </c>
    </row>
    <row r="57" spans="1:2" x14ac:dyDescent="0.25">
      <c r="A57" s="4" t="s">
        <v>197</v>
      </c>
      <c r="B57" s="4" t="s">
        <v>95</v>
      </c>
    </row>
    <row r="58" spans="1:2" x14ac:dyDescent="0.25">
      <c r="A58" s="4" t="s">
        <v>197</v>
      </c>
      <c r="B58" s="4" t="s">
        <v>129</v>
      </c>
    </row>
    <row r="59" spans="1:2" x14ac:dyDescent="0.25">
      <c r="A59" s="4" t="s">
        <v>197</v>
      </c>
      <c r="B59" s="4" t="s">
        <v>130</v>
      </c>
    </row>
    <row r="60" spans="1:2" x14ac:dyDescent="0.25">
      <c r="A60" s="4" t="s">
        <v>197</v>
      </c>
      <c r="B60" s="4" t="s">
        <v>142</v>
      </c>
    </row>
    <row r="61" spans="1:2" x14ac:dyDescent="0.25">
      <c r="A61" s="4" t="s">
        <v>197</v>
      </c>
      <c r="B61" s="4" t="s">
        <v>202</v>
      </c>
    </row>
    <row r="62" spans="1:2" x14ac:dyDescent="0.25">
      <c r="A62" s="4" t="s">
        <v>197</v>
      </c>
      <c r="B62" s="4" t="s">
        <v>100</v>
      </c>
    </row>
    <row r="63" spans="1:2" x14ac:dyDescent="0.25">
      <c r="A63" s="4" t="s">
        <v>197</v>
      </c>
      <c r="B63" s="4" t="s">
        <v>105</v>
      </c>
    </row>
    <row r="64" spans="1:2" x14ac:dyDescent="0.25">
      <c r="A64" s="4" t="s">
        <v>197</v>
      </c>
      <c r="B64" s="4" t="s">
        <v>98</v>
      </c>
    </row>
    <row r="65" spans="1:2" x14ac:dyDescent="0.25">
      <c r="A65" s="4" t="s">
        <v>197</v>
      </c>
      <c r="B65" s="4" t="s">
        <v>203</v>
      </c>
    </row>
    <row r="66" spans="1:2" x14ac:dyDescent="0.25">
      <c r="A66" s="4" t="s">
        <v>197</v>
      </c>
      <c r="B66" s="4" t="s">
        <v>204</v>
      </c>
    </row>
    <row r="67" spans="1:2" x14ac:dyDescent="0.25">
      <c r="A67" s="4" t="s">
        <v>197</v>
      </c>
      <c r="B67" s="4" t="s">
        <v>144</v>
      </c>
    </row>
    <row r="68" spans="1:2" x14ac:dyDescent="0.25">
      <c r="A68" s="4" t="s">
        <v>197</v>
      </c>
      <c r="B68" s="4" t="s">
        <v>84</v>
      </c>
    </row>
    <row r="69" spans="1:2" x14ac:dyDescent="0.25">
      <c r="A69" s="4" t="s">
        <v>197</v>
      </c>
      <c r="B69" s="4" t="s">
        <v>87</v>
      </c>
    </row>
    <row r="70" spans="1:2" x14ac:dyDescent="0.25">
      <c r="A70" s="4" t="s">
        <v>197</v>
      </c>
      <c r="B70" s="4" t="s">
        <v>205</v>
      </c>
    </row>
    <row r="71" spans="1:2" x14ac:dyDescent="0.25">
      <c r="A71" s="4" t="s">
        <v>197</v>
      </c>
      <c r="B71" s="4" t="s">
        <v>77</v>
      </c>
    </row>
    <row r="72" spans="1:2" x14ac:dyDescent="0.25">
      <c r="A72" s="4" t="s">
        <v>197</v>
      </c>
      <c r="B72" s="4" t="s">
        <v>112</v>
      </c>
    </row>
    <row r="73" spans="1:2" x14ac:dyDescent="0.25">
      <c r="A73" s="4" t="s">
        <v>197</v>
      </c>
      <c r="B73" s="4" t="s">
        <v>86</v>
      </c>
    </row>
    <row r="74" spans="1:2" x14ac:dyDescent="0.25">
      <c r="A74" s="4" t="s">
        <v>197</v>
      </c>
      <c r="B74" s="4" t="s">
        <v>94</v>
      </c>
    </row>
    <row r="75" spans="1:2" x14ac:dyDescent="0.25">
      <c r="A75" s="4" t="s">
        <v>197</v>
      </c>
      <c r="B75" s="4" t="s">
        <v>141</v>
      </c>
    </row>
    <row r="76" spans="1:2" x14ac:dyDescent="0.25">
      <c r="A76" s="4" t="s">
        <v>197</v>
      </c>
      <c r="B76" s="4" t="s">
        <v>135</v>
      </c>
    </row>
    <row r="77" spans="1:2" x14ac:dyDescent="0.25">
      <c r="A77" s="4" t="s">
        <v>197</v>
      </c>
      <c r="B77" s="4" t="s">
        <v>99</v>
      </c>
    </row>
    <row r="78" spans="1:2" x14ac:dyDescent="0.25">
      <c r="A78" s="4" t="s">
        <v>197</v>
      </c>
      <c r="B78" s="4" t="s">
        <v>109</v>
      </c>
    </row>
    <row r="79" spans="1:2" x14ac:dyDescent="0.25">
      <c r="A79" s="4" t="s">
        <v>197</v>
      </c>
      <c r="B79" s="4" t="s">
        <v>125</v>
      </c>
    </row>
    <row r="80" spans="1:2" x14ac:dyDescent="0.25">
      <c r="A80" s="4" t="s">
        <v>197</v>
      </c>
      <c r="B80" s="4" t="s">
        <v>107</v>
      </c>
    </row>
    <row r="81" spans="1:2" x14ac:dyDescent="0.25">
      <c r="A81" s="4" t="s">
        <v>197</v>
      </c>
      <c r="B81" s="4" t="s">
        <v>206</v>
      </c>
    </row>
    <row r="82" spans="1:2" x14ac:dyDescent="0.25">
      <c r="A82" s="4" t="s">
        <v>197</v>
      </c>
      <c r="B82" s="4" t="s">
        <v>146</v>
      </c>
    </row>
    <row r="83" spans="1:2" x14ac:dyDescent="0.25">
      <c r="A83" s="4" t="s">
        <v>197</v>
      </c>
      <c r="B83" s="4" t="s">
        <v>111</v>
      </c>
    </row>
    <row r="84" spans="1:2" x14ac:dyDescent="0.25">
      <c r="A84" s="4" t="s">
        <v>197</v>
      </c>
      <c r="B84" s="4" t="s">
        <v>207</v>
      </c>
    </row>
    <row r="85" spans="1:2" x14ac:dyDescent="0.25">
      <c r="A85" s="4" t="s">
        <v>197</v>
      </c>
      <c r="B85" s="4" t="s">
        <v>131</v>
      </c>
    </row>
    <row r="86" spans="1:2" x14ac:dyDescent="0.25">
      <c r="A86" s="4" t="s">
        <v>197</v>
      </c>
      <c r="B86" s="4" t="s">
        <v>88</v>
      </c>
    </row>
    <row r="87" spans="1:2" x14ac:dyDescent="0.25">
      <c r="A87" s="4" t="s">
        <v>197</v>
      </c>
      <c r="B87" s="4" t="s">
        <v>115</v>
      </c>
    </row>
    <row r="88" spans="1:2" x14ac:dyDescent="0.25">
      <c r="A88" s="4" t="s">
        <v>197</v>
      </c>
      <c r="B88" s="4" t="s">
        <v>122</v>
      </c>
    </row>
    <row r="89" spans="1:2" x14ac:dyDescent="0.25">
      <c r="A89" s="4" t="s">
        <v>197</v>
      </c>
      <c r="B89" s="4" t="s">
        <v>102</v>
      </c>
    </row>
    <row r="90" spans="1:2" x14ac:dyDescent="0.25">
      <c r="A90" s="4" t="s">
        <v>197</v>
      </c>
      <c r="B90" s="4" t="s">
        <v>132</v>
      </c>
    </row>
    <row r="91" spans="1:2" x14ac:dyDescent="0.25">
      <c r="A91" s="4" t="s">
        <v>197</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C125"/>
  <sheetViews>
    <sheetView workbookViewId="0">
      <pane ySplit="1" topLeftCell="A2" activePane="bottomLeft" state="frozen"/>
      <selection pane="bottomLeft" activeCell="C3" sqref="C3"/>
    </sheetView>
  </sheetViews>
  <sheetFormatPr defaultRowHeight="15" x14ac:dyDescent="0.25"/>
  <cols>
    <col min="1" max="1" width="34.5703125" bestFit="1" customWidth="1"/>
    <col min="2" max="2" width="25.5703125" bestFit="1" customWidth="1"/>
  </cols>
  <sheetData>
    <row r="1" spans="1:3" x14ac:dyDescent="0.25">
      <c r="A1" s="74" t="s">
        <v>279</v>
      </c>
      <c r="B1" s="74" t="s">
        <v>280</v>
      </c>
      <c r="C1" s="75"/>
    </row>
    <row r="2" spans="1:3" x14ac:dyDescent="0.25">
      <c r="A2" s="76" t="s">
        <v>197</v>
      </c>
      <c r="B2" s="76" t="s">
        <v>198</v>
      </c>
      <c r="C2" s="75"/>
    </row>
    <row r="3" spans="1:3" x14ac:dyDescent="0.25">
      <c r="A3" s="76" t="s">
        <v>197</v>
      </c>
      <c r="B3" s="76" t="s">
        <v>85</v>
      </c>
      <c r="C3" s="75"/>
    </row>
    <row r="4" spans="1:3" x14ac:dyDescent="0.25">
      <c r="A4" s="76" t="s">
        <v>197</v>
      </c>
      <c r="B4" s="76" t="s">
        <v>78</v>
      </c>
      <c r="C4" s="75"/>
    </row>
    <row r="5" spans="1:3" x14ac:dyDescent="0.25">
      <c r="A5" s="76" t="s">
        <v>197</v>
      </c>
      <c r="B5" s="76" t="s">
        <v>133</v>
      </c>
      <c r="C5" s="75"/>
    </row>
    <row r="6" spans="1:3" x14ac:dyDescent="0.25">
      <c r="A6" s="76" t="s">
        <v>197</v>
      </c>
      <c r="B6" s="76" t="s">
        <v>137</v>
      </c>
      <c r="C6" s="75"/>
    </row>
    <row r="7" spans="1:3" x14ac:dyDescent="0.25">
      <c r="A7" s="76" t="s">
        <v>197</v>
      </c>
      <c r="B7" s="76" t="s">
        <v>138</v>
      </c>
      <c r="C7" s="75"/>
    </row>
    <row r="8" spans="1:3" x14ac:dyDescent="0.25">
      <c r="A8" s="76" t="s">
        <v>197</v>
      </c>
      <c r="B8" s="76" t="s">
        <v>189</v>
      </c>
      <c r="C8" s="75"/>
    </row>
    <row r="9" spans="1:3" x14ac:dyDescent="0.25">
      <c r="A9" s="76" t="s">
        <v>197</v>
      </c>
      <c r="B9" s="76" t="s">
        <v>93</v>
      </c>
      <c r="C9" s="75"/>
    </row>
    <row r="10" spans="1:3" x14ac:dyDescent="0.25">
      <c r="A10" s="76" t="s">
        <v>197</v>
      </c>
      <c r="B10" s="76" t="s">
        <v>82</v>
      </c>
      <c r="C10" s="75"/>
    </row>
    <row r="11" spans="1:3" x14ac:dyDescent="0.25">
      <c r="A11" s="76" t="s">
        <v>197</v>
      </c>
      <c r="B11" s="76" t="s">
        <v>143</v>
      </c>
      <c r="C11" s="75"/>
    </row>
    <row r="12" spans="1:3" x14ac:dyDescent="0.25">
      <c r="A12" s="76" t="s">
        <v>197</v>
      </c>
      <c r="B12" s="76" t="s">
        <v>90</v>
      </c>
      <c r="C12" s="75"/>
    </row>
    <row r="13" spans="1:3" x14ac:dyDescent="0.25">
      <c r="A13" s="76" t="s">
        <v>197</v>
      </c>
      <c r="B13" s="76" t="s">
        <v>96</v>
      </c>
      <c r="C13" s="75"/>
    </row>
    <row r="14" spans="1:3" x14ac:dyDescent="0.25">
      <c r="A14" s="76" t="s">
        <v>197</v>
      </c>
      <c r="B14" s="76" t="s">
        <v>199</v>
      </c>
      <c r="C14" s="75"/>
    </row>
    <row r="15" spans="1:3" x14ac:dyDescent="0.25">
      <c r="A15" s="76" t="s">
        <v>197</v>
      </c>
      <c r="B15" s="76" t="s">
        <v>134</v>
      </c>
      <c r="C15" s="75"/>
    </row>
    <row r="16" spans="1:3" x14ac:dyDescent="0.25">
      <c r="A16" s="76" t="s">
        <v>197</v>
      </c>
      <c r="B16" s="76" t="s">
        <v>118</v>
      </c>
      <c r="C16" s="75"/>
    </row>
    <row r="17" spans="1:3" x14ac:dyDescent="0.25">
      <c r="A17" s="76" t="s">
        <v>197</v>
      </c>
      <c r="B17" s="76" t="s">
        <v>139</v>
      </c>
      <c r="C17" s="75"/>
    </row>
    <row r="18" spans="1:3" x14ac:dyDescent="0.25">
      <c r="A18" s="76" t="s">
        <v>197</v>
      </c>
      <c r="B18" s="76" t="s">
        <v>200</v>
      </c>
      <c r="C18" s="75"/>
    </row>
    <row r="19" spans="1:3" x14ac:dyDescent="0.25">
      <c r="A19" s="76" t="s">
        <v>197</v>
      </c>
      <c r="B19" s="76" t="s">
        <v>104</v>
      </c>
      <c r="C19" s="75"/>
    </row>
    <row r="20" spans="1:3" x14ac:dyDescent="0.25">
      <c r="A20" s="76" t="s">
        <v>197</v>
      </c>
      <c r="B20" s="76" t="s">
        <v>140</v>
      </c>
      <c r="C20" s="75"/>
    </row>
    <row r="21" spans="1:3" x14ac:dyDescent="0.25">
      <c r="A21" s="76" t="s">
        <v>197</v>
      </c>
      <c r="B21" s="76" t="s">
        <v>161</v>
      </c>
      <c r="C21" s="75"/>
    </row>
    <row r="22" spans="1:3" x14ac:dyDescent="0.25">
      <c r="A22" s="76" t="s">
        <v>197</v>
      </c>
      <c r="B22" s="76" t="s">
        <v>83</v>
      </c>
      <c r="C22" s="75"/>
    </row>
    <row r="23" spans="1:3" x14ac:dyDescent="0.25">
      <c r="A23" s="76" t="s">
        <v>197</v>
      </c>
      <c r="B23" s="76" t="s">
        <v>117</v>
      </c>
      <c r="C23" s="75"/>
    </row>
    <row r="24" spans="1:3" x14ac:dyDescent="0.25">
      <c r="A24" s="76" t="s">
        <v>197</v>
      </c>
      <c r="B24" s="76" t="s">
        <v>188</v>
      </c>
      <c r="C24" s="75"/>
    </row>
    <row r="25" spans="1:3" x14ac:dyDescent="0.25">
      <c r="A25" s="76" t="s">
        <v>197</v>
      </c>
      <c r="B25" s="76" t="s">
        <v>81</v>
      </c>
      <c r="C25" s="75"/>
    </row>
    <row r="26" spans="1:3" x14ac:dyDescent="0.25">
      <c r="A26" s="76" t="s">
        <v>197</v>
      </c>
      <c r="B26" s="76" t="s">
        <v>89</v>
      </c>
      <c r="C26" s="75"/>
    </row>
    <row r="27" spans="1:3" x14ac:dyDescent="0.25">
      <c r="A27" s="76" t="s">
        <v>197</v>
      </c>
      <c r="B27" s="76" t="s">
        <v>106</v>
      </c>
      <c r="C27" s="75"/>
    </row>
    <row r="28" spans="1:3" x14ac:dyDescent="0.25">
      <c r="A28" s="76" t="s">
        <v>197</v>
      </c>
      <c r="B28" s="76" t="s">
        <v>201</v>
      </c>
      <c r="C28" s="75"/>
    </row>
    <row r="29" spans="1:3" x14ac:dyDescent="0.25">
      <c r="A29" s="76" t="s">
        <v>197</v>
      </c>
      <c r="B29" s="76" t="s">
        <v>113</v>
      </c>
      <c r="C29" s="75"/>
    </row>
    <row r="30" spans="1:3" x14ac:dyDescent="0.25">
      <c r="A30" s="76" t="s">
        <v>197</v>
      </c>
      <c r="B30" s="76" t="s">
        <v>128</v>
      </c>
      <c r="C30" s="75"/>
    </row>
    <row r="31" spans="1:3" x14ac:dyDescent="0.25">
      <c r="A31" s="76" t="s">
        <v>197</v>
      </c>
      <c r="B31" s="76" t="s">
        <v>95</v>
      </c>
      <c r="C31" s="75"/>
    </row>
    <row r="32" spans="1:3" x14ac:dyDescent="0.25">
      <c r="A32" s="76" t="s">
        <v>197</v>
      </c>
      <c r="B32" s="76" t="s">
        <v>129</v>
      </c>
      <c r="C32" s="75"/>
    </row>
    <row r="33" spans="1:3" x14ac:dyDescent="0.25">
      <c r="A33" s="76" t="s">
        <v>197</v>
      </c>
      <c r="B33" s="76" t="s">
        <v>130</v>
      </c>
      <c r="C33" s="75"/>
    </row>
    <row r="34" spans="1:3" x14ac:dyDescent="0.25">
      <c r="A34" s="76" t="s">
        <v>197</v>
      </c>
      <c r="B34" s="76" t="s">
        <v>142</v>
      </c>
      <c r="C34" s="75"/>
    </row>
    <row r="35" spans="1:3" x14ac:dyDescent="0.25">
      <c r="A35" s="76" t="s">
        <v>197</v>
      </c>
      <c r="B35" s="76" t="s">
        <v>202</v>
      </c>
      <c r="C35" s="75"/>
    </row>
    <row r="36" spans="1:3" x14ac:dyDescent="0.25">
      <c r="A36" s="76" t="s">
        <v>197</v>
      </c>
      <c r="B36" s="76" t="s">
        <v>100</v>
      </c>
      <c r="C36" s="75"/>
    </row>
    <row r="37" spans="1:3" x14ac:dyDescent="0.25">
      <c r="A37" s="76" t="s">
        <v>197</v>
      </c>
      <c r="B37" s="76" t="s">
        <v>105</v>
      </c>
      <c r="C37" s="75"/>
    </row>
    <row r="38" spans="1:3" x14ac:dyDescent="0.25">
      <c r="A38" s="76" t="s">
        <v>197</v>
      </c>
      <c r="B38" s="76" t="s">
        <v>98</v>
      </c>
      <c r="C38" s="75"/>
    </row>
    <row r="39" spans="1:3" x14ac:dyDescent="0.25">
      <c r="A39" s="76" t="s">
        <v>197</v>
      </c>
      <c r="B39" s="76" t="s">
        <v>203</v>
      </c>
      <c r="C39" s="75"/>
    </row>
    <row r="40" spans="1:3" x14ac:dyDescent="0.25">
      <c r="A40" s="76" t="s">
        <v>197</v>
      </c>
      <c r="B40" s="76" t="s">
        <v>204</v>
      </c>
      <c r="C40" s="75"/>
    </row>
    <row r="41" spans="1:3" x14ac:dyDescent="0.25">
      <c r="A41" s="76" t="s">
        <v>197</v>
      </c>
      <c r="B41" s="76" t="s">
        <v>144</v>
      </c>
      <c r="C41" s="75"/>
    </row>
    <row r="42" spans="1:3" x14ac:dyDescent="0.25">
      <c r="A42" s="76" t="s">
        <v>197</v>
      </c>
      <c r="B42" s="76" t="s">
        <v>84</v>
      </c>
      <c r="C42" s="75"/>
    </row>
    <row r="43" spans="1:3" x14ac:dyDescent="0.25">
      <c r="A43" s="76" t="s">
        <v>197</v>
      </c>
      <c r="B43" s="76" t="s">
        <v>87</v>
      </c>
      <c r="C43" s="75"/>
    </row>
    <row r="44" spans="1:3" x14ac:dyDescent="0.25">
      <c r="A44" s="76" t="s">
        <v>197</v>
      </c>
      <c r="B44" s="76" t="s">
        <v>205</v>
      </c>
      <c r="C44" s="75"/>
    </row>
    <row r="45" spans="1:3" x14ac:dyDescent="0.25">
      <c r="A45" s="76" t="s">
        <v>197</v>
      </c>
      <c r="B45" s="76" t="s">
        <v>77</v>
      </c>
      <c r="C45" s="75"/>
    </row>
    <row r="46" spans="1:3" x14ac:dyDescent="0.25">
      <c r="A46" s="76" t="s">
        <v>197</v>
      </c>
      <c r="B46" s="76" t="s">
        <v>112</v>
      </c>
      <c r="C46" s="75"/>
    </row>
    <row r="47" spans="1:3" x14ac:dyDescent="0.25">
      <c r="A47" s="76" t="s">
        <v>197</v>
      </c>
      <c r="B47" s="76" t="s">
        <v>86</v>
      </c>
      <c r="C47" s="75"/>
    </row>
    <row r="48" spans="1:3" x14ac:dyDescent="0.25">
      <c r="A48" s="76" t="s">
        <v>197</v>
      </c>
      <c r="B48" s="76" t="s">
        <v>94</v>
      </c>
      <c r="C48" s="75"/>
    </row>
    <row r="49" spans="1:3" x14ac:dyDescent="0.25">
      <c r="A49" s="76" t="s">
        <v>197</v>
      </c>
      <c r="B49" s="76" t="s">
        <v>141</v>
      </c>
      <c r="C49" s="75"/>
    </row>
    <row r="50" spans="1:3" x14ac:dyDescent="0.25">
      <c r="A50" s="76" t="s">
        <v>197</v>
      </c>
      <c r="B50" s="76" t="s">
        <v>135</v>
      </c>
      <c r="C50" s="75"/>
    </row>
    <row r="51" spans="1:3" x14ac:dyDescent="0.25">
      <c r="A51" s="76" t="s">
        <v>197</v>
      </c>
      <c r="B51" s="76" t="s">
        <v>99</v>
      </c>
      <c r="C51" s="75"/>
    </row>
    <row r="52" spans="1:3" x14ac:dyDescent="0.25">
      <c r="A52" s="76" t="s">
        <v>197</v>
      </c>
      <c r="B52" s="76" t="s">
        <v>109</v>
      </c>
      <c r="C52" s="75"/>
    </row>
    <row r="53" spans="1:3" x14ac:dyDescent="0.25">
      <c r="A53" s="76" t="s">
        <v>197</v>
      </c>
      <c r="B53" s="76" t="s">
        <v>125</v>
      </c>
      <c r="C53" s="75"/>
    </row>
    <row r="54" spans="1:3" x14ac:dyDescent="0.25">
      <c r="A54" s="76" t="s">
        <v>197</v>
      </c>
      <c r="B54" s="76" t="s">
        <v>107</v>
      </c>
      <c r="C54" s="75"/>
    </row>
    <row r="55" spans="1:3" x14ac:dyDescent="0.25">
      <c r="A55" s="76" t="s">
        <v>197</v>
      </c>
      <c r="B55" s="76" t="s">
        <v>206</v>
      </c>
      <c r="C55" s="75"/>
    </row>
    <row r="56" spans="1:3" x14ac:dyDescent="0.25">
      <c r="A56" s="76" t="s">
        <v>197</v>
      </c>
      <c r="B56" s="76" t="s">
        <v>146</v>
      </c>
      <c r="C56" s="75"/>
    </row>
    <row r="57" spans="1:3" x14ac:dyDescent="0.25">
      <c r="A57" s="76" t="s">
        <v>197</v>
      </c>
      <c r="B57" s="76" t="s">
        <v>111</v>
      </c>
      <c r="C57" s="75"/>
    </row>
    <row r="58" spans="1:3" x14ac:dyDescent="0.25">
      <c r="A58" s="76" t="s">
        <v>197</v>
      </c>
      <c r="B58" s="76" t="s">
        <v>207</v>
      </c>
      <c r="C58" s="75"/>
    </row>
    <row r="59" spans="1:3" x14ac:dyDescent="0.25">
      <c r="A59" s="76" t="s">
        <v>197</v>
      </c>
      <c r="B59" s="76" t="s">
        <v>131</v>
      </c>
      <c r="C59" s="75"/>
    </row>
    <row r="60" spans="1:3" x14ac:dyDescent="0.25">
      <c r="A60" s="76" t="s">
        <v>197</v>
      </c>
      <c r="B60" s="76" t="s">
        <v>88</v>
      </c>
      <c r="C60" s="75"/>
    </row>
    <row r="61" spans="1:3" x14ac:dyDescent="0.25">
      <c r="A61" s="76" t="s">
        <v>197</v>
      </c>
      <c r="B61" s="76" t="s">
        <v>115</v>
      </c>
      <c r="C61" s="75"/>
    </row>
    <row r="62" spans="1:3" x14ac:dyDescent="0.25">
      <c r="A62" s="76" t="s">
        <v>197</v>
      </c>
      <c r="B62" s="76" t="s">
        <v>122</v>
      </c>
      <c r="C62" s="75"/>
    </row>
    <row r="63" spans="1:3" x14ac:dyDescent="0.25">
      <c r="A63" s="76" t="s">
        <v>197</v>
      </c>
      <c r="B63" s="76" t="s">
        <v>102</v>
      </c>
      <c r="C63" s="75"/>
    </row>
    <row r="64" spans="1:3" x14ac:dyDescent="0.25">
      <c r="A64" s="76" t="s">
        <v>197</v>
      </c>
      <c r="B64" s="76" t="s">
        <v>132</v>
      </c>
      <c r="C64" s="75"/>
    </row>
    <row r="65" spans="1:3" x14ac:dyDescent="0.25">
      <c r="A65" s="76" t="s">
        <v>197</v>
      </c>
      <c r="B65" s="76" t="s">
        <v>80</v>
      </c>
      <c r="C65" s="75"/>
    </row>
    <row r="66" spans="1:3" x14ac:dyDescent="0.25">
      <c r="A66" s="76" t="s">
        <v>162</v>
      </c>
      <c r="B66" s="76" t="s">
        <v>97</v>
      </c>
      <c r="C66" s="75"/>
    </row>
    <row r="67" spans="1:3" x14ac:dyDescent="0.25">
      <c r="A67" s="76" t="s">
        <v>162</v>
      </c>
      <c r="B67" s="76" t="s">
        <v>103</v>
      </c>
      <c r="C67" s="75"/>
    </row>
    <row r="68" spans="1:3" x14ac:dyDescent="0.25">
      <c r="A68" s="76" t="s">
        <v>162</v>
      </c>
      <c r="B68" s="76" t="s">
        <v>196</v>
      </c>
      <c r="C68" s="75"/>
    </row>
    <row r="69" spans="1:3" x14ac:dyDescent="0.25">
      <c r="A69" s="76" t="s">
        <v>192</v>
      </c>
      <c r="B69" s="76" t="s">
        <v>193</v>
      </c>
      <c r="C69" s="75"/>
    </row>
    <row r="70" spans="1:3" x14ac:dyDescent="0.25">
      <c r="A70" s="76" t="s">
        <v>192</v>
      </c>
      <c r="B70" s="76" t="s">
        <v>126</v>
      </c>
      <c r="C70" s="75"/>
    </row>
    <row r="71" spans="1:3" x14ac:dyDescent="0.25">
      <c r="A71" s="76" t="s">
        <v>192</v>
      </c>
      <c r="B71" s="76" t="s">
        <v>124</v>
      </c>
      <c r="C71" s="75"/>
    </row>
    <row r="72" spans="1:3" x14ac:dyDescent="0.25">
      <c r="A72" s="76" t="s">
        <v>192</v>
      </c>
      <c r="B72" s="76" t="s">
        <v>92</v>
      </c>
      <c r="C72" s="75"/>
    </row>
    <row r="73" spans="1:3" x14ac:dyDescent="0.25">
      <c r="A73" s="76" t="s">
        <v>192</v>
      </c>
      <c r="B73" s="76" t="s">
        <v>127</v>
      </c>
      <c r="C73" s="75"/>
    </row>
    <row r="74" spans="1:3" x14ac:dyDescent="0.25">
      <c r="A74" s="76" t="s">
        <v>192</v>
      </c>
      <c r="B74" s="76" t="s">
        <v>119</v>
      </c>
      <c r="C74" s="75"/>
    </row>
    <row r="75" spans="1:3" x14ac:dyDescent="0.25">
      <c r="A75" s="76" t="s">
        <v>192</v>
      </c>
      <c r="B75" s="76" t="s">
        <v>120</v>
      </c>
      <c r="C75" s="75"/>
    </row>
    <row r="76" spans="1:3" x14ac:dyDescent="0.25">
      <c r="A76" s="76" t="s">
        <v>192</v>
      </c>
      <c r="B76" s="76" t="s">
        <v>108</v>
      </c>
      <c r="C76" s="75"/>
    </row>
    <row r="77" spans="1:3" x14ac:dyDescent="0.25">
      <c r="A77" s="76" t="s">
        <v>192</v>
      </c>
      <c r="B77" s="76" t="s">
        <v>148</v>
      </c>
      <c r="C77" s="75"/>
    </row>
    <row r="78" spans="1:3" x14ac:dyDescent="0.25">
      <c r="A78" s="76" t="s">
        <v>192</v>
      </c>
      <c r="B78" s="76" t="s">
        <v>121</v>
      </c>
      <c r="C78" s="75"/>
    </row>
    <row r="79" spans="1:3" x14ac:dyDescent="0.25">
      <c r="A79" s="76" t="s">
        <v>192</v>
      </c>
      <c r="B79" s="76" t="s">
        <v>116</v>
      </c>
      <c r="C79" s="75"/>
    </row>
    <row r="80" spans="1:3" x14ac:dyDescent="0.25">
      <c r="A80" s="76" t="s">
        <v>192</v>
      </c>
      <c r="B80" s="76" t="s">
        <v>136</v>
      </c>
      <c r="C80" s="75"/>
    </row>
    <row r="81" spans="1:3" x14ac:dyDescent="0.25">
      <c r="A81" s="76" t="s">
        <v>192</v>
      </c>
      <c r="B81" s="76" t="s">
        <v>145</v>
      </c>
      <c r="C81" s="75"/>
    </row>
    <row r="82" spans="1:3" x14ac:dyDescent="0.25">
      <c r="A82" s="76" t="s">
        <v>192</v>
      </c>
      <c r="B82" s="76" t="s">
        <v>194</v>
      </c>
      <c r="C82" s="75"/>
    </row>
    <row r="83" spans="1:3" x14ac:dyDescent="0.25">
      <c r="A83" s="76" t="s">
        <v>192</v>
      </c>
      <c r="B83" s="76" t="s">
        <v>101</v>
      </c>
      <c r="C83" s="75"/>
    </row>
    <row r="84" spans="1:3" x14ac:dyDescent="0.25">
      <c r="A84" s="76" t="s">
        <v>192</v>
      </c>
      <c r="B84" s="76" t="s">
        <v>195</v>
      </c>
      <c r="C84" s="75"/>
    </row>
    <row r="85" spans="1:3" x14ac:dyDescent="0.25">
      <c r="A85" s="76" t="s">
        <v>192</v>
      </c>
      <c r="B85" s="76" t="s">
        <v>149</v>
      </c>
      <c r="C85" s="75"/>
    </row>
    <row r="86" spans="1:3" x14ac:dyDescent="0.25">
      <c r="A86" s="76" t="s">
        <v>192</v>
      </c>
      <c r="B86" s="76" t="s">
        <v>114</v>
      </c>
      <c r="C86" s="75"/>
    </row>
    <row r="87" spans="1:3" x14ac:dyDescent="0.25">
      <c r="A87" s="76" t="s">
        <v>192</v>
      </c>
      <c r="B87" s="76" t="s">
        <v>91</v>
      </c>
      <c r="C87" s="75"/>
    </row>
    <row r="88" spans="1:3" x14ac:dyDescent="0.25">
      <c r="A88" s="76" t="s">
        <v>192</v>
      </c>
      <c r="B88" s="76" t="s">
        <v>123</v>
      </c>
      <c r="C88" s="75"/>
    </row>
    <row r="89" spans="1:3" x14ac:dyDescent="0.25">
      <c r="A89" s="76" t="s">
        <v>163</v>
      </c>
      <c r="B89" s="76" t="s">
        <v>110</v>
      </c>
      <c r="C89" s="75"/>
    </row>
    <row r="90" spans="1:3" x14ac:dyDescent="0.25">
      <c r="A90" s="76" t="s">
        <v>163</v>
      </c>
      <c r="B90" s="76" t="s">
        <v>147</v>
      </c>
      <c r="C90" s="75"/>
    </row>
    <row r="91" spans="1:3" x14ac:dyDescent="0.25">
      <c r="A91" s="76" t="s">
        <v>163</v>
      </c>
      <c r="B91" s="76" t="s">
        <v>150</v>
      </c>
      <c r="C91" s="75"/>
    </row>
    <row r="92" spans="1:3" x14ac:dyDescent="0.25">
      <c r="C92" s="75"/>
    </row>
    <row r="93" spans="1:3" x14ac:dyDescent="0.25">
      <c r="C93" s="75"/>
    </row>
    <row r="94" spans="1:3" x14ac:dyDescent="0.25">
      <c r="C94" s="75"/>
    </row>
    <row r="95" spans="1:3" x14ac:dyDescent="0.25">
      <c r="C95" s="75"/>
    </row>
    <row r="96" spans="1:3" x14ac:dyDescent="0.25">
      <c r="C96" s="75"/>
    </row>
    <row r="97" spans="3:3" x14ac:dyDescent="0.25">
      <c r="C97" s="75"/>
    </row>
    <row r="98" spans="3:3" x14ac:dyDescent="0.25">
      <c r="C98" s="75"/>
    </row>
    <row r="99" spans="3:3" x14ac:dyDescent="0.25">
      <c r="C99" s="75"/>
    </row>
    <row r="100" spans="3:3" x14ac:dyDescent="0.25">
      <c r="C100" s="75"/>
    </row>
    <row r="101" spans="3:3" x14ac:dyDescent="0.25">
      <c r="C101" s="75"/>
    </row>
    <row r="102" spans="3:3" x14ac:dyDescent="0.25">
      <c r="C102" s="75"/>
    </row>
    <row r="103" spans="3:3" x14ac:dyDescent="0.25">
      <c r="C103" s="75"/>
    </row>
    <row r="104" spans="3:3" x14ac:dyDescent="0.25">
      <c r="C104" s="75"/>
    </row>
    <row r="105" spans="3:3" x14ac:dyDescent="0.25">
      <c r="C105" s="75"/>
    </row>
    <row r="106" spans="3:3" x14ac:dyDescent="0.25">
      <c r="C106" s="75"/>
    </row>
    <row r="107" spans="3:3" x14ac:dyDescent="0.25">
      <c r="C107" s="75"/>
    </row>
    <row r="108" spans="3:3" x14ac:dyDescent="0.25">
      <c r="C108" s="75"/>
    </row>
    <row r="109" spans="3:3" x14ac:dyDescent="0.25">
      <c r="C109" s="75"/>
    </row>
    <row r="110" spans="3:3" x14ac:dyDescent="0.25">
      <c r="C110" s="75"/>
    </row>
    <row r="111" spans="3:3" x14ac:dyDescent="0.25">
      <c r="C111" s="75"/>
    </row>
    <row r="112" spans="3:3" x14ac:dyDescent="0.25">
      <c r="C112" s="75"/>
    </row>
    <row r="113" spans="1:3" x14ac:dyDescent="0.25">
      <c r="C113" s="75"/>
    </row>
    <row r="114" spans="1:3" x14ac:dyDescent="0.25">
      <c r="C114" s="75"/>
    </row>
    <row r="115" spans="1:3" x14ac:dyDescent="0.25">
      <c r="C115" s="75"/>
    </row>
    <row r="116" spans="1:3" x14ac:dyDescent="0.25">
      <c r="C116" s="75"/>
    </row>
    <row r="117" spans="1:3" x14ac:dyDescent="0.25">
      <c r="C117" s="75"/>
    </row>
    <row r="118" spans="1:3" x14ac:dyDescent="0.25">
      <c r="C118" s="75"/>
    </row>
    <row r="119" spans="1:3" x14ac:dyDescent="0.25">
      <c r="C119" s="75"/>
    </row>
    <row r="120" spans="1:3" x14ac:dyDescent="0.25">
      <c r="A120" s="75"/>
      <c r="B120" s="75"/>
      <c r="C120" s="75"/>
    </row>
    <row r="121" spans="1:3" x14ac:dyDescent="0.25">
      <c r="A121" s="75"/>
      <c r="B121" s="75"/>
      <c r="C121" s="75"/>
    </row>
    <row r="122" spans="1:3" x14ac:dyDescent="0.25">
      <c r="A122" s="75"/>
      <c r="B122" s="75"/>
      <c r="C122" s="75"/>
    </row>
    <row r="123" spans="1:3" x14ac:dyDescent="0.25">
      <c r="A123" s="75"/>
      <c r="B123" s="75"/>
      <c r="C123" s="75"/>
    </row>
    <row r="124" spans="1:3" x14ac:dyDescent="0.25">
      <c r="A124" s="75"/>
      <c r="B124" s="75"/>
      <c r="C124" s="75"/>
    </row>
    <row r="125" spans="1:3" x14ac:dyDescent="0.25">
      <c r="A125" s="75"/>
      <c r="B125" s="75"/>
      <c r="C125" s="75"/>
    </row>
  </sheetData>
  <sheetProtection algorithmName="SHA-512" hashValue="c3iZGXzJxzvnigqGTKsiPjeCvEUhyEHiIgwTiJClW0Vtf6FFwAfZ24W+dKi0tAJqTGuQLFpuHZr7ILdWfwRisg==" saltValue="uR789xTOgaiFXalNbbxRew==" spinCount="100000" sheet="1" objects="1" scenarios="1"/>
  <sortState xmlns:xlrd2="http://schemas.microsoft.com/office/spreadsheetml/2017/richdata2" ref="A2:B129">
    <sortCondition descending="1" ref="A2:A129"/>
    <sortCondition ref="B2:B129"/>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tabSelected="1" workbookViewId="0">
      <selection activeCell="C62" sqref="C62"/>
    </sheetView>
  </sheetViews>
  <sheetFormatPr defaultRowHeight="15" x14ac:dyDescent="0.25"/>
  <sheetData/>
  <sheetProtection algorithmName="SHA-512" hashValue="gZ5zRY8GnG/NYbzn7SLNctG1L/VMw1WJfmte5d56mCp6znCgqo3Sbw4tPzlMnHipytuBK4wXS9LC+0Ci4qxmpQ==" saltValue="nmy3oh6mxiTxAsBNjO76/A=="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zoomScaleNormal="100" workbookViewId="0">
      <pane ySplit="2" topLeftCell="A3" activePane="bottomLeft" state="frozen"/>
      <selection activeCell="G1" sqref="G1"/>
      <selection pane="bottomLeft"/>
    </sheetView>
  </sheetViews>
  <sheetFormatPr defaultColWidth="9.140625" defaultRowHeight="15" outlineLevelCol="1" x14ac:dyDescent="0.25"/>
  <cols>
    <col min="1" max="1" width="9.85546875" style="9" bestFit="1" customWidth="1"/>
    <col min="2" max="2" width="12.140625" style="57"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223</v>
      </c>
      <c r="AB1" s="32"/>
      <c r="AC1" s="36" t="s">
        <v>223</v>
      </c>
      <c r="AU1" s="32"/>
      <c r="AV1" s="32"/>
      <c r="AW1" s="27" t="str">
        <f>IF(SIGN(COUNTIFS(Tabel1[Jaotus],"Ainukasutuses pind",Tabel1[Üürnik],"")+COUNTIFS(Tabel1[Jaotus],"&lt;&gt;Ainukasutuses pind",Tabel1[Üürnik],"*"))=0,"","Kontrolli Eksplikatsiooni lehel punasega värvitud väljasid")</f>
        <v/>
      </c>
      <c r="BF1" s="27" t="s">
        <v>211</v>
      </c>
    </row>
    <row r="2" spans="1:59" x14ac:dyDescent="0.25">
      <c r="A2" s="59" t="str">
        <f>Eksplikatsioon!A4</f>
        <v>Korrus</v>
      </c>
      <c r="B2" s="61" t="str">
        <f>Eksplikatsioon!B4</f>
        <v>Ruumi nr</v>
      </c>
      <c r="C2" s="59" t="str">
        <f>Eksplikatsioon!C4</f>
        <v>Kategooria</v>
      </c>
      <c r="D2" s="59" t="str">
        <f>Eksplikatsioon!D4</f>
        <v>Ruumi nimetus</v>
      </c>
      <c r="E2" s="62" t="str">
        <f>Eksplikatsioon!F4</f>
        <v>Netopind (m2)</v>
      </c>
      <c r="F2" s="59" t="str">
        <f>Eksplikatsioon!H4</f>
        <v>Märkused (kirjeldus)</v>
      </c>
      <c r="G2" s="59" t="str">
        <f>Eksplikatsioon!J4</f>
        <v>Jaotus</v>
      </c>
      <c r="H2" s="59" t="str">
        <f>Eksplikatsioon!K4</f>
        <v>Üürnik</v>
      </c>
      <c r="I2" s="59" t="str">
        <f>Eksplikatsioon!L4</f>
        <v>Üürikood</v>
      </c>
      <c r="J2" s="13" t="str">
        <f ca="1">Eksplikatsioon!O4</f>
        <v>Aktiivne vakantsus</v>
      </c>
      <c r="K2" s="13" t="str">
        <f ca="1">Eksplikatsioon!P4</f>
        <v/>
      </c>
      <c r="L2" s="13" t="str">
        <f ca="1">Eksplikatsioon!Q4</f>
        <v/>
      </c>
      <c r="M2" s="13" t="str">
        <f ca="1">Eksplikatsioon!R4</f>
        <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Aktiivne vakantsus</v>
      </c>
      <c r="AD2" s="13" t="str">
        <f ca="1">Eksplikatsioon!P4</f>
        <v/>
      </c>
      <c r="AE2" s="13" t="str">
        <f ca="1">Eksplikatsioon!Q4</f>
        <v/>
      </c>
      <c r="AF2" s="13" t="str">
        <f ca="1">Eksplikatsioon!R4</f>
        <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60" t="s">
        <v>182</v>
      </c>
      <c r="AX2" s="60" t="s">
        <v>183</v>
      </c>
      <c r="AY2" s="60" t="s">
        <v>185</v>
      </c>
      <c r="AZ2" s="60" t="s">
        <v>187</v>
      </c>
      <c r="BA2" s="60" t="s">
        <v>186</v>
      </c>
      <c r="BB2" s="60" t="s">
        <v>214</v>
      </c>
      <c r="BC2" s="60" t="s">
        <v>213</v>
      </c>
      <c r="BD2" s="60" t="s">
        <v>215</v>
      </c>
      <c r="BF2" s="59" t="s">
        <v>182</v>
      </c>
      <c r="BG2" s="59" t="s">
        <v>183</v>
      </c>
    </row>
    <row r="3" spans="1:59" x14ac:dyDescent="0.25">
      <c r="A3" s="25" t="str">
        <f>IF(Eksplikatsioon!A5=0,"",Eksplikatsioon!A5)</f>
        <v/>
      </c>
      <c r="B3" s="58" t="str">
        <f>IF(Eksplikatsioon!B5=0,"",Eksplikatsioon!B5)</f>
        <v/>
      </c>
      <c r="C3" s="25" t="str">
        <f>IF(Eksplikatsioon!C5=0,"",Eksplikatsioon!C5)</f>
        <v/>
      </c>
      <c r="D3" s="25" t="str">
        <f>IF(Eksplikatsioon!D5=0,"",Eksplikatsioon!D5)</f>
        <v/>
      </c>
      <c r="E3" s="56" t="str">
        <f>IF(Eksplikatsioon!F5=0,"",Eksplikatsioon!F5)</f>
        <v/>
      </c>
      <c r="F3" s="25" t="str">
        <f>IF(Eksplikatsioon!H5=0,"",Eksplikatsioon!H5)</f>
        <v/>
      </c>
      <c r="G3" s="25" t="str">
        <f>IF(Eksplikatsioon!J5=0,"",Eksplikatsioon!J5)</f>
        <v/>
      </c>
      <c r="H3" s="25" t="str">
        <f>IF(Eksplikatsioon!K5=0,"",Eksplikatsioon!K5)</f>
        <v/>
      </c>
      <c r="I3" s="25" t="str">
        <f>IF(Eksplikatsioon!L5=0,"",Eksplikatsioon!L5)</f>
        <v/>
      </c>
      <c r="J3" s="31" t="str">
        <f>IFERROR(IF($G3=Tabelid!$L$6,Eksplikatsioon!O5/SUM(Eksplikatsioon!$O5:'Eksplikatsioon'!$AG5),IF($G3=Tabelid!$L$4,IFERROR(SUMIFS($E:$E,$G:$G,Tabelid!$L$1,$C:$C,Tabelid!$J$4,$H:$H,J$2,$A:$A,$A3)/SUMIFS($E:$E,$G:$G,Tabelid!$L$1,$C:$C,Tabelid!$J$4,$A:$A,$A3),0),IF($G3=Tabelid!$L$5,IFERROR(SUMIFS($E:$E,$G:$G,Tabelid!$L$1,$C:$C,Tabelid!$J$4,$H:$H,J$2)/SUMIFS($E:$E,$G:$G,Tabelid!$L$1,$C:$C,Tabelid!$J$4),0),""))),"")</f>
        <v/>
      </c>
      <c r="K3" s="31" t="str">
        <f>IFERROR(IF($G3=Tabelid!$L$6,Eksplikatsioon!P5/SUM(Eksplikatsioon!$O5:'Eksplikatsioon'!$AG5),IF($G3=Tabelid!$L$4,IFERROR(SUMIFS($E:$E,$G:$G,Tabelid!$L$1,$C:$C,Tabelid!$J$4,$H:$H,K$2,$A:$A,$A3)/SUMIFS($E:$E,$G:$G,Tabelid!$L$1,$C:$C,Tabelid!$J$4,$A:$A,$A3),0),IF($G3=Tabelid!$L$5,IFERROR(SUMIFS($E:$E,$G:$G,Tabelid!$L$1,$C:$C,Tabelid!$J$4,$H:$H,K$2)/SUMIFS($E:$E,$G:$G,Tabelid!$L$1,$C:$C,Tabelid!$J$4),0),""))),"")</f>
        <v/>
      </c>
      <c r="L3" s="31" t="str">
        <f>IFERROR(IF($G3=Tabelid!$L$6,Eksplikatsioon!Q5/SUM(Eksplikatsioon!$O5:'Eksplikatsioon'!$AG5),IF($G3=Tabelid!$L$4,IFERROR(SUMIFS($E:$E,$G:$G,Tabelid!$L$1,$C:$C,Tabelid!$J$4,$H:$H,L$2,$A:$A,$A3)/SUMIFS($E:$E,$G:$G,Tabelid!$L$1,$C:$C,Tabelid!$J$4,$A:$A,$A3),0),IF($G3=Tabelid!$L$5,IFERROR(SUMIFS($E:$E,$G:$G,Tabelid!$L$1,$C:$C,Tabelid!$J$4,$H:$H,L$2)/SUMIFS($E:$E,$G:$G,Tabelid!$L$1,$C:$C,Tabelid!$J$4),0),""))),"")</f>
        <v/>
      </c>
      <c r="M3" s="31" t="str">
        <f>IFERROR(IF($G3=Tabelid!$L$6,Eksplikatsioon!R5/SUM(Eksplikatsioon!$O5:'Eksplikatsioon'!$AG5),IF($G3=Tabelid!$L$4,IFERROR(SUMIFS($E:$E,$G:$G,Tabelid!$L$1,$C:$C,Tabelid!$J$4,$H:$H,M$2,$A:$A,$A3)/SUMIFS($E:$E,$G:$G,Tabelid!$L$1,$C:$C,Tabelid!$J$4,$A:$A,$A3),0),IF($G3=Tabelid!$L$5,IFERROR(SUMIFS($E:$E,$G:$G,Tabelid!$L$1,$C:$C,Tabelid!$J$4,$H:$H,M$2)/SUMIFS($E:$E,$G:$G,Tabelid!$L$1,$C:$C,Tabelid!$J$4),0),""))),"")</f>
        <v/>
      </c>
      <c r="N3" s="31" t="str">
        <f>IFERROR(IF($G3=Tabelid!$L$6,Eksplikatsioon!S5/SUM(Eksplikatsioon!$O5:'Eksplikatsioon'!$AG5),IF($G3=Tabelid!$L$4,IFERROR(SUMIFS($E:$E,$G:$G,Tabelid!$L$1,$C:$C,Tabelid!$J$4,$H:$H,N$2,$A:$A,$A3)/SUMIFS($E:$E,$G:$G,Tabelid!$L$1,$C:$C,Tabelid!$J$4,$A:$A,$A3),0),IF($G3=Tabelid!$L$5,IFERROR(SUMIFS($E:$E,$G:$G,Tabelid!$L$1,$C:$C,Tabelid!$J$4,$H:$H,N$2)/SUMIFS($E:$E,$G:$G,Tabelid!$L$1,$C:$C,Tabelid!$J$4),0),""))),"")</f>
        <v/>
      </c>
      <c r="O3" s="31" t="str">
        <f>IFERROR(IF($G3=Tabelid!$L$6,Eksplikatsioon!T5/SUM(Eksplikatsioon!$O5:'Eksplikatsioon'!$AG5),IF($G3=Tabelid!$L$4,IFERROR(SUMIFS($E:$E,$G:$G,Tabelid!$L$1,$C:$C,Tabelid!$J$4,$H:$H,O$2,$A:$A,$A3)/SUMIFS($E:$E,$G:$G,Tabelid!$L$1,$C:$C,Tabelid!$J$4,$A:$A,$A3),0),IF($G3=Tabelid!$L$5,IFERROR(SUMIFS($E:$E,$G:$G,Tabelid!$L$1,$C:$C,Tabelid!$J$4,$H:$H,O$2)/SUMIFS($E:$E,$G:$G,Tabelid!$L$1,$C:$C,Tabelid!$J$4),0),""))),"")</f>
        <v/>
      </c>
      <c r="P3" s="31" t="str">
        <f>IFERROR(IF($G3=Tabelid!$L$6,Eksplikatsioon!U5/SUM(Eksplikatsioon!$O5:'Eksplikatsioon'!$AG5),IF($G3=Tabelid!$L$4,IFERROR(SUMIFS($E:$E,$G:$G,Tabelid!$L$1,$C:$C,Tabelid!$J$4,$H:$H,P$2,$A:$A,$A3)/SUMIFS($E:$E,$G:$G,Tabelid!$L$1,$C:$C,Tabelid!$J$4,$A:$A,$A3),0),IF($G3=Tabelid!$L$5,IFERROR(SUMIFS($E:$E,$G:$G,Tabelid!$L$1,$C:$C,Tabelid!$J$4,$H:$H,P$2)/SUMIFS($E:$E,$G:$G,Tabelid!$L$1,$C:$C,Tabelid!$J$4),0),""))),"")</f>
        <v/>
      </c>
      <c r="Q3" s="31" t="str">
        <f>IFERROR(IF($G3=Tabelid!$L$6,Eksplikatsioon!V5/SUM(Eksplikatsioon!$O5:'Eksplikatsioon'!$AG5),IF($G3=Tabelid!$L$4,IFERROR(SUMIFS($E:$E,$G:$G,Tabelid!$L$1,$C:$C,Tabelid!$J$4,$H:$H,Q$2,$A:$A,$A3)/SUMIFS($E:$E,$G:$G,Tabelid!$L$1,$C:$C,Tabelid!$J$4,$A:$A,$A3),0),IF($G3=Tabelid!$L$5,IFERROR(SUMIFS($E:$E,$G:$G,Tabelid!$L$1,$C:$C,Tabelid!$J$4,$H:$H,Q$2)/SUMIFS($E:$E,$G:$G,Tabelid!$L$1,$C:$C,Tabelid!$J$4),0),""))),"")</f>
        <v/>
      </c>
      <c r="R3" s="31" t="str">
        <f>IFERROR(IF($G3=Tabelid!$L$6,Eksplikatsioon!W5/SUM(Eksplikatsioon!$O5:'Eksplikatsioon'!$AG5),IF($G3=Tabelid!$L$4,IFERROR(SUMIFS($E:$E,$G:$G,Tabelid!$L$1,$C:$C,Tabelid!$J$4,$H:$H,R$2,$A:$A,$A3)/SUMIFS($E:$E,$G:$G,Tabelid!$L$1,$C:$C,Tabelid!$J$4,$A:$A,$A3),0),IF($G3=Tabelid!$L$5,IFERROR(SUMIFS($E:$E,$G:$G,Tabelid!$L$1,$C:$C,Tabelid!$J$4,$H:$H,R$2)/SUMIFS($E:$E,$G:$G,Tabelid!$L$1,$C:$C,Tabelid!$J$4),0),""))),"")</f>
        <v/>
      </c>
      <c r="S3" s="31" t="str">
        <f>IFERROR(IF($G3=Tabelid!$L$6,Eksplikatsioon!X5/SUM(Eksplikatsioon!$O5:'Eksplikatsioon'!$AG5),IF($G3=Tabelid!$L$4,IFERROR(SUMIFS($E:$E,$G:$G,Tabelid!$L$1,$C:$C,Tabelid!$J$4,$H:$H,S$2,$A:$A,$A3)/SUMIFS($E:$E,$G:$G,Tabelid!$L$1,$C:$C,Tabelid!$J$4,$A:$A,$A3),0),IF($G3=Tabelid!$L$5,IFERROR(SUMIFS($E:$E,$G:$G,Tabelid!$L$1,$C:$C,Tabelid!$J$4,$H:$H,S$2)/SUMIFS($E:$E,$G:$G,Tabelid!$L$1,$C:$C,Tabelid!$J$4),0),""))),"")</f>
        <v/>
      </c>
      <c r="T3" s="31" t="str">
        <f>IFERROR(IF($G3=Tabelid!$L$6,Eksplikatsioon!Y5/SUM(Eksplikatsioon!$O5:'Eksplikatsioon'!$AG5),IF($G3=Tabelid!$L$4,IFERROR(SUMIFS($E:$E,$G:$G,Tabelid!$L$1,$C:$C,Tabelid!$J$4,$H:$H,T$2,$A:$A,$A3)/SUMIFS($E:$E,$G:$G,Tabelid!$L$1,$C:$C,Tabelid!$J$4,$A:$A,$A3),0),IF($G3=Tabelid!$L$5,IFERROR(SUMIFS($E:$E,$G:$G,Tabelid!$L$1,$C:$C,Tabelid!$J$4,$H:$H,T$2)/SUMIFS($E:$E,$G:$G,Tabelid!$L$1,$C:$C,Tabelid!$J$4),0),""))),"")</f>
        <v/>
      </c>
      <c r="U3" s="31" t="str">
        <f>IFERROR(IF($G3=Tabelid!$L$6,Eksplikatsioon!Z5/SUM(Eksplikatsioon!$O5:'Eksplikatsioon'!$AG5),IF($G3=Tabelid!$L$4,IFERROR(SUMIFS($E:$E,$G:$G,Tabelid!$L$1,$C:$C,Tabelid!$J$4,$H:$H,U$2,$A:$A,$A3)/SUMIFS($E:$E,$G:$G,Tabelid!$L$1,$C:$C,Tabelid!$J$4,$A:$A,$A3),0),IF($G3=Tabelid!$L$5,IFERROR(SUMIFS($E:$E,$G:$G,Tabelid!$L$1,$C:$C,Tabelid!$J$4,$H:$H,U$2)/SUMIFS($E:$E,$G:$G,Tabelid!$L$1,$C:$C,Tabelid!$J$4),0),""))),"")</f>
        <v/>
      </c>
      <c r="V3" s="31" t="str">
        <f>IFERROR(IF($G3=Tabelid!$L$6,Eksplikatsioon!AA5/SUM(Eksplikatsioon!$O5:'Eksplikatsioon'!$AG5),IF($G3=Tabelid!$L$4,IFERROR(SUMIFS($E:$E,$G:$G,Tabelid!$L$1,$C:$C,Tabelid!$J$4,$H:$H,V$2,$A:$A,$A3)/SUMIFS($E:$E,$G:$G,Tabelid!$L$1,$C:$C,Tabelid!$J$4,$A:$A,$A3),0),IF($G3=Tabelid!$L$5,IFERROR(SUMIFS($E:$E,$G:$G,Tabelid!$L$1,$C:$C,Tabelid!$J$4,$H:$H,V$2)/SUMIFS($E:$E,$G:$G,Tabelid!$L$1,$C:$C,Tabelid!$J$4),0),""))),"")</f>
        <v/>
      </c>
      <c r="W3" s="31" t="str">
        <f>IFERROR(IF($G3=Tabelid!$L$6,Eksplikatsioon!AB5/SUM(Eksplikatsioon!$O5:'Eksplikatsioon'!$AG5),IF($G3=Tabelid!$L$4,IFERROR(SUMIFS($E:$E,$G:$G,Tabelid!$L$1,$C:$C,Tabelid!$J$4,$H:$H,W$2,$A:$A,$A3)/SUMIFS($E:$E,$G:$G,Tabelid!$L$1,$C:$C,Tabelid!$J$4,$A:$A,$A3),0),IF($G3=Tabelid!$L$5,IFERROR(SUMIFS($E:$E,$G:$G,Tabelid!$L$1,$C:$C,Tabelid!$J$4,$H:$H,W$2)/SUMIFS($E:$E,$G:$G,Tabelid!$L$1,$C:$C,Tabelid!$J$4),0),""))),"")</f>
        <v/>
      </c>
      <c r="X3" s="31" t="str">
        <f>IFERROR(IF($G3=Tabelid!$L$6,Eksplikatsioon!AC5/SUM(Eksplikatsioon!$O5:'Eksplikatsioon'!$AG5),IF($G3=Tabelid!$L$4,IFERROR(SUMIFS($E:$E,$G:$G,Tabelid!$L$1,$C:$C,Tabelid!$J$4,$H:$H,X$2,$A:$A,$A3)/SUMIFS($E:$E,$G:$G,Tabelid!$L$1,$C:$C,Tabelid!$J$4,$A:$A,$A3),0),IF($G3=Tabelid!$L$5,IFERROR(SUMIFS($E:$E,$G:$G,Tabelid!$L$1,$C:$C,Tabelid!$J$4,$H:$H,X$2)/SUMIFS($E:$E,$G:$G,Tabelid!$L$1,$C:$C,Tabelid!$J$4),0),""))),"")</f>
        <v/>
      </c>
      <c r="Y3" s="31" t="str">
        <f>IFERROR(IF($G3=Tabelid!$L$6,Eksplikatsioon!AD5/SUM(Eksplikatsioon!$O5:'Eksplikatsioon'!$AG5),IF($G3=Tabelid!$L$4,IFERROR(SUMIFS($E:$E,$G:$G,Tabelid!$L$1,$C:$C,Tabelid!$J$4,$H:$H,Y$2,$A:$A,$A3)/SUMIFS($E:$E,$G:$G,Tabelid!$L$1,$C:$C,Tabelid!$J$4,$A:$A,$A3),0),IF($G3=Tabelid!$L$5,IFERROR(SUMIFS($E:$E,$G:$G,Tabelid!$L$1,$C:$C,Tabelid!$J$4,$H:$H,Y$2)/SUMIFS($E:$E,$G:$G,Tabelid!$L$1,$C:$C,Tabelid!$J$4),0),""))),"")</f>
        <v/>
      </c>
      <c r="Z3" s="31" t="str">
        <f>IFERROR(IF($G3=Tabelid!$L$6,Eksplikatsioon!AE5/SUM(Eksplikatsioon!$O5:'Eksplikatsioon'!$AG5),IF($G3=Tabelid!$L$4,IFERROR(SUMIFS($E:$E,$G:$G,Tabelid!$L$1,$C:$C,Tabelid!$J$4,$H:$H,Z$2,$A:$A,$A3)/SUMIFS($E:$E,$G:$G,Tabelid!$L$1,$C:$C,Tabelid!$J$4,$A:$A,$A3),0),IF($G3=Tabelid!$L$5,IFERROR(SUMIFS($E:$E,$G:$G,Tabelid!$L$1,$C:$C,Tabelid!$J$4,$H:$H,Z$2)/SUMIFS($E:$E,$G:$G,Tabelid!$L$1,$C:$C,Tabelid!$J$4),0),""))),"")</f>
        <v/>
      </c>
      <c r="AA3" s="31" t="str">
        <f>IFERROR(IF($G3=Tabelid!$L$6,Eksplikatsioon!AF5/SUM(Eksplikatsioon!$O5:'Eksplikatsioon'!$AG5),IF($G3=Tabelid!$L$4,IFERROR(SUMIFS($E:$E,$G:$G,Tabelid!$L$1,$C:$C,Tabelid!$J$4,$H:$H,AA$2,$A:$A,$A3)/SUMIFS($E:$E,$G:$G,Tabelid!$L$1,$C:$C,Tabelid!$J$4,$A:$A,$A3),0),IF($G3=Tabelid!$L$5,IFERROR(SUMIFS($E:$E,$G:$G,Tabelid!$L$1,$C:$C,Tabelid!$J$4,$H:$H,AA$2)/SUMIFS($E:$E,$G:$G,Tabelid!$L$1,$C:$C,Tabelid!$J$4),0),""))),"")</f>
        <v/>
      </c>
      <c r="AB3" s="31" t="str">
        <f>IFERROR(IF($G3=Tabelid!$L$6,Eksplikatsioon!AG5/SUM(Eksplikatsioon!$O5:'Eksplikatsioon'!$AG5),IF($G3=Tabelid!$L$4,IFERROR(SUMIFS($E:$E,$G:$G,Tabelid!$L$1,$C:$C,Tabelid!$J$4,$H:$H,AB$2,$A:$A,$A3)/SUMIFS($E:$E,$G:$G,Tabelid!$L$1,$C:$C,Tabelid!$J$4,$A:$A,$A3),0),IF($G3=Tabelid!$L$5,IFERROR(SUMIFS($E:$E,$G:$G,Tabelid!$L$1,$C:$C,Tabelid!$J$4,$H:$H,AB$2)/SUMIFS($E:$E,$G:$G,Tabelid!$L$1,$C:$C,Tabelid!$J$4),0),""))),"")</f>
        <v/>
      </c>
      <c r="AC3" s="31" t="str">
        <f>IFERROR(IF($G3=Tabelid!$L$6,$E3*J3,IFERROR($E3*J3/SUM($J3:$AB3)*(Eksplikatsioon!O5)/SUMPRODUCT($J3:$AB3,Eksplikatsioon!$O5:$AG5),"")),"")</f>
        <v/>
      </c>
      <c r="AD3" s="31" t="str">
        <f>IFERROR(IF($G3=Tabelid!$L$6,$E3*K3,IFERROR($E3*K3/SUM($J3:$AB3)*(Eksplikatsioon!P5)/SUMPRODUCT($J3:$AB3,Eksplikatsioon!$O5:$AG5),"")),"")</f>
        <v/>
      </c>
      <c r="AE3" s="31" t="str">
        <f>IFERROR(IF($G3=Tabelid!$L$6,$E3*L3,IFERROR($E3*L3/SUM($J3:$AB3)*(Eksplikatsioon!Q5)/SUMPRODUCT($J3:$AB3,Eksplikatsioon!$O5:$AG5),"")),"")</f>
        <v/>
      </c>
      <c r="AF3" s="31" t="str">
        <f>IFERROR(IF($G3=Tabelid!$L$6,$E3*M3,IFERROR($E3*M3/SUM($J3:$AB3)*(Eksplikatsioon!R5)/SUMPRODUCT($J3:$AB3,Eksplikatsioon!$O5:$AG5),"")),"")</f>
        <v/>
      </c>
      <c r="AG3" s="31" t="str">
        <f>IFERROR(IF($G3=Tabelid!$L$6,$E3*N3,IFERROR($E3*N3/SUM($J3:$AB3)*(Eksplikatsioon!S5)/SUMPRODUCT($J3:$AB3,Eksplikatsioon!$O5:$AG5),"")),"")</f>
        <v/>
      </c>
      <c r="AH3" s="31" t="str">
        <f>IFERROR(IF($G3=Tabelid!$L$6,$E3*O3,IFERROR($E3*O3/SUM($J3:$AB3)*(Eksplikatsioon!T5)/SUMPRODUCT($J3:$AB3,Eksplikatsioon!$O5:$AG5),"")),"")</f>
        <v/>
      </c>
      <c r="AI3" s="31" t="str">
        <f>IFERROR(IF($G3=Tabelid!$L$6,$E3*P3,IFERROR($E3*P3/SUM($J3:$AB3)*(Eksplikatsioon!U5)/SUMPRODUCT($J3:$AB3,Eksplikatsioon!$O5:$AG5),"")),"")</f>
        <v/>
      </c>
      <c r="AJ3" s="31" t="str">
        <f>IFERROR(IF($G3=Tabelid!$L$6,$E3*Q3,IFERROR($E3*Q3/SUM($J3:$AB3)*(Eksplikatsioon!V5)/SUMPRODUCT($J3:$AB3,Eksplikatsioon!$O5:$AG5),"")),"")</f>
        <v/>
      </c>
      <c r="AK3" s="31" t="str">
        <f>IFERROR(IF($G3=Tabelid!$L$6,$E3*R3,IFERROR($E3*R3/SUM($J3:$AB3)*(Eksplikatsioon!W5)/SUMPRODUCT($J3:$AB3,Eksplikatsioon!$O5:$AG5),"")),"")</f>
        <v/>
      </c>
      <c r="AL3" s="31" t="str">
        <f>IFERROR(IF($G3=Tabelid!$L$6,$E3*S3,IFERROR($E3*S3/SUM($J3:$AB3)*(Eksplikatsioon!X5)/SUMPRODUCT($J3:$AB3,Eksplikatsioon!$O5:$AG5),"")),"")</f>
        <v/>
      </c>
      <c r="AM3" s="31" t="str">
        <f>IFERROR(IF($G3=Tabelid!$L$6,$E3*T3,IFERROR($E3*T3/SUM($J3:$AB3)*(Eksplikatsioon!Y5)/SUMPRODUCT($J3:$AB3,Eksplikatsioon!$O5:$AG5),"")),"")</f>
        <v/>
      </c>
      <c r="AN3" s="31" t="str">
        <f>IFERROR(IF($G3=Tabelid!$L$6,$E3*U3,IFERROR($E3*U3/SUM($J3:$AB3)*(Eksplikatsioon!Z5)/SUMPRODUCT($J3:$AB3,Eksplikatsioon!$O5:$AG5),"")),"")</f>
        <v/>
      </c>
      <c r="AO3" s="31" t="str">
        <f>IFERROR(IF($G3=Tabelid!$L$6,$E3*V3,IFERROR($E3*V3/SUM($J3:$AB3)*(Eksplikatsioon!AA5)/SUMPRODUCT($J3:$AB3,Eksplikatsioon!$O5:$AG5),"")),"")</f>
        <v/>
      </c>
      <c r="AP3" s="31" t="str">
        <f>IFERROR(IF($G3=Tabelid!$L$6,$E3*W3,IFERROR($E3*W3/SUM($J3:$AB3)*(Eksplikatsioon!AB5)/SUMPRODUCT($J3:$AB3,Eksplikatsioon!$O5:$AG5),"")),"")</f>
        <v/>
      </c>
      <c r="AQ3" s="31" t="str">
        <f>IFERROR(IF($G3=Tabelid!$L$6,$E3*X3,IFERROR($E3*X3/SUM($J3:$AB3)*(Eksplikatsioon!AC5)/SUMPRODUCT($J3:$AB3,Eksplikatsioon!$O5:$AG5),"")),"")</f>
        <v/>
      </c>
      <c r="AR3" s="31" t="str">
        <f>IFERROR(IF($G3=Tabelid!$L$6,$E3*Y3,IFERROR($E3*Y3/SUM($J3:$AB3)*(Eksplikatsioon!AD5)/SUMPRODUCT($J3:$AB3,Eksplikatsioon!$O5:$AG5),"")),"")</f>
        <v/>
      </c>
      <c r="AS3" s="31" t="str">
        <f>IFERROR(IF($G3=Tabelid!$L$6,$E3*Z3,IFERROR($E3*Z3/SUM($J3:$AB3)*(Eksplikatsioon!AE5)/SUMPRODUCT($J3:$AB3,Eksplikatsioon!$O5:$AG5),"")),"")</f>
        <v/>
      </c>
      <c r="AT3" s="31" t="str">
        <f>IFERROR(IF($G3=Tabelid!$L$6,$E3*AA3,IFERROR($E3*AA3/SUM($J3:$AB3)*(Eksplikatsioon!AF5)/SUMPRODUCT($J3:$AB3,Eksplikatsioon!$O5:$AG5),"")),"")</f>
        <v/>
      </c>
      <c r="AU3" s="31" t="str">
        <f>IFERROR(IF($G3=Tabelid!$L$6,$E3*AB3,IFERROR($E3*AB3/SUM($J3:$AB3)*(Eksplikatsioon!AG5)/SUMPRODUCT($J3:$AB3,Eksplikatsioon!$O5:$AG5),"")),"")</f>
        <v/>
      </c>
      <c r="AW3" s="39" t="str">
        <f>IF(BF3&lt;&gt;"",BF3,IF(BF2&lt;&gt;"","Aktiivne vakantsus",IF(AW2="Aktiivne vakantsus","Üüritav pind kokku",IF(AW2="Üüritav pind kokku","Passiivne vakantsus",""))))</f>
        <v>Aktiivne vakantsus</v>
      </c>
      <c r="AX3" s="39" t="str">
        <f t="shared" ref="AX3" si="0">IF(BG3&lt;&gt;"",BG3,"")</f>
        <v/>
      </c>
      <c r="AY3" s="37">
        <f>IF(BF3&lt;&gt;"",IF(SUMIFS(E:E,H:H,AW3,G:G,"Ainukasutuses pind",C:C,"ÜÜRITAV PIND")=0,0,SUMIFS(E:E,H:H,AW3,G:G,"Ainukasutuses pind",C:C,"ÜÜRITAV PIND")),IF(AW3="Aktiivne vakantsus",SUMIFS(E:E,C:C,"üüritav pind",G:G,"ainukasutuses pind")-SUM($AY$2:AY2),IF(AW3="Üüritav pind kokku",SUM($AY$2:AY2),"")))</f>
        <v>0</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0</v>
      </c>
      <c r="BD3" s="47" t="str">
        <f ca="1">IFERROR(IF(AND(AW3&lt;&gt;"passiivne vakantsus"),BC3/(SUMIFS(BC:BC,AW:AW,"Üüritav pind kokku")),""),"")</f>
        <v/>
      </c>
      <c r="BF3" s="38"/>
      <c r="BG3" s="38"/>
    </row>
    <row r="4" spans="1:59" x14ac:dyDescent="0.25">
      <c r="A4" s="25" t="str">
        <f>IF(Eksplikatsioon!A6=0,"",Eksplikatsioon!A6)</f>
        <v/>
      </c>
      <c r="B4" s="58" t="str">
        <f>IF(Eksplikatsioon!B6=0,"",Eksplikatsioon!B6)</f>
        <v/>
      </c>
      <c r="C4" s="25" t="str">
        <f>IF(Eksplikatsioon!C6=0,"",Eksplikatsioon!C6)</f>
        <v/>
      </c>
      <c r="D4" s="25" t="str">
        <f>IF(Eksplikatsioon!D6=0,"",Eksplikatsioon!D6)</f>
        <v/>
      </c>
      <c r="E4" s="56" t="str">
        <f>IF(Eksplikatsioon!F6=0,"",Eksplikatsioon!F6)</f>
        <v/>
      </c>
      <c r="F4" s="25" t="str">
        <f>IF(Eksplikatsioon!H6=0,"",Eksplikatsioon!H6)</f>
        <v/>
      </c>
      <c r="G4" s="25" t="str">
        <f>IF(Eksplikatsioon!J6=0,"",Eksplikatsioon!J6)</f>
        <v/>
      </c>
      <c r="H4" s="25" t="str">
        <f>IF(Eksplikatsioon!K6=0,"",Eksplikatsioon!K6)</f>
        <v/>
      </c>
      <c r="I4" s="25" t="str">
        <f>IF(Eksplikatsioon!L6=0,"",Eksplikatsioon!L6)</f>
        <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1">IF(BF4&lt;&gt;"",BF4,IF(BF3&lt;&gt;"","Aktiivne vakantsus",IF(AW3="Aktiivne vakantsus","Üüritav pind kokku",IF(AW3="Üüritav pind kokku","Passiivne vakantsus",""))))</f>
        <v>Üüritav pind kokku</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0</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0</v>
      </c>
      <c r="BD4" s="47" t="str">
        <f t="shared" ref="BD4:BD9" ca="1" si="4">IFERROR(IF(AND(AW4&lt;&gt;"passiivne vakantsus"),BC4/(SUMIFS(BC:BC,AW:AW,"Üüritav pind kokku")),""),"")</f>
        <v/>
      </c>
      <c r="BF4" s="38"/>
      <c r="BG4" s="38"/>
    </row>
    <row r="5" spans="1:59" x14ac:dyDescent="0.25">
      <c r="A5" s="25" t="str">
        <f>IF(Eksplikatsioon!A7=0,"",Eksplikatsioon!A7)</f>
        <v/>
      </c>
      <c r="B5" s="58" t="str">
        <f>IF(Eksplikatsioon!B7=0,"",Eksplikatsioon!B7)</f>
        <v/>
      </c>
      <c r="C5" s="25" t="str">
        <f>IF(Eksplikatsioon!C7=0,"",Eksplikatsioon!C7)</f>
        <v/>
      </c>
      <c r="D5" s="25" t="str">
        <f>IF(Eksplikatsioon!D7=0,"",Eksplikatsioon!D7)</f>
        <v/>
      </c>
      <c r="E5" s="56" t="str">
        <f>IF(Eksplikatsioon!F7=0,"",Eksplikatsioon!F7)</f>
        <v/>
      </c>
      <c r="F5" s="25" t="str">
        <f>IF(Eksplikatsioon!H7=0,"",Eksplikatsioon!H7)</f>
        <v/>
      </c>
      <c r="G5" s="25" t="str">
        <f>IF(Eksplikatsioon!J7=0,"",Eksplikatsioon!J7)</f>
        <v/>
      </c>
      <c r="H5" s="25" t="str">
        <f>IF(Eksplikatsioon!K7=0,"",Eksplikatsioon!K7)</f>
        <v/>
      </c>
      <c r="I5" s="25" t="str">
        <f>IF(Eksplikatsioon!L7=0,"",Eksplikatsioon!L7)</f>
        <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1"/>
        <v>Passiivne vakantsus</v>
      </c>
      <c r="AX5" s="39" t="str">
        <f t="shared" si="2"/>
        <v/>
      </c>
      <c r="AY5" s="37" t="str">
        <f>IF(BF5&lt;&gt;"",IF(SUMIFS(E:E,H:H,AW5,G:G,"Ainukasutuses pind",C:C,"ÜÜRITAV PIND")=0,0,SUMIFS(E:E,H:H,AW5,G:G,"Ainukasutuses pind",C:C,"ÜÜRITAV PIND")),IF(AW5="Aktiivne vakantsus",SUMIFS(E:E,C:C,"üüritav pind",G:G,"ainukasutuses pind")-SUM($AY$2:AY4),IF(AW5="Üüritav pind kokku",SUM($AY$2:AY4),"")))</f>
        <v/>
      </c>
      <c r="AZ5" s="37" t="str">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
      </c>
      <c r="BA5" s="37" t="str">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
      </c>
      <c r="BB5" s="37" t="str">
        <f ca="1">IF(OR(BF5&lt;&gt;"",AW5="Aktiivne vakantsus"),IFERROR(SUM(INDIRECT("r3c"&amp;MATCH($AW5,AC$2:AU$2,0)+28,FALSE):INDIRECT("r1002c"&amp;MATCH($AW5,AC$2:AU$2,0)+28,FALSE)),0),IF(AW5="Üüritav pind kokku",SUM($BB$2:BB4),""))</f>
        <v/>
      </c>
      <c r="BC5" s="37">
        <f t="shared" si="3"/>
        <v>0</v>
      </c>
      <c r="BD5" s="47" t="str">
        <f t="shared" si="4"/>
        <v/>
      </c>
      <c r="BF5" s="38"/>
      <c r="BG5" s="38"/>
    </row>
    <row r="6" spans="1:59" x14ac:dyDescent="0.25">
      <c r="A6" s="25" t="str">
        <f>IF(Eksplikatsioon!A8=0,"",Eksplikatsioon!A8)</f>
        <v/>
      </c>
      <c r="B6" s="58" t="str">
        <f>IF(Eksplikatsioon!B8=0,"",Eksplikatsioon!B8)</f>
        <v/>
      </c>
      <c r="C6" s="25" t="str">
        <f>IF(Eksplikatsioon!C8=0,"",Eksplikatsioon!C8)</f>
        <v/>
      </c>
      <c r="D6" s="25" t="str">
        <f>IF(Eksplikatsioon!D8=0,"",Eksplikatsioon!D8)</f>
        <v/>
      </c>
      <c r="E6" s="56" t="str">
        <f>IF(Eksplikatsioon!F8=0,"",Eksplikatsioon!F8)</f>
        <v/>
      </c>
      <c r="F6" s="25" t="str">
        <f>IF(Eksplikatsioon!H8=0,"",Eksplikatsioon!H8)</f>
        <v/>
      </c>
      <c r="G6" s="25" t="str">
        <f>IF(Eksplikatsioon!J8=0,"",Eksplikatsioon!J8)</f>
        <v/>
      </c>
      <c r="H6" s="25" t="str">
        <f>IF(Eksplikatsioon!K8=0,"",Eksplikatsioon!K8)</f>
        <v/>
      </c>
      <c r="I6" s="25" t="str">
        <f>IF(Eksplikatsioon!L8=0,"",Eksplikatsioon!L8)</f>
        <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1"/>
        <v/>
      </c>
      <c r="AX6" s="39" t="str">
        <f t="shared" si="2"/>
        <v/>
      </c>
      <c r="AY6" s="37" t="str">
        <f>IF(BF6&lt;&gt;"",IF(SUMIFS(E:E,H:H,AW6,G:G,"Ainukasutuses pind",C:C,"ÜÜRITAV PIND")=0,0,SUMIFS(E:E,H:H,AW6,G:G,"Ainukasutuses pind",C:C,"ÜÜRITAV PIND")),IF(AW6="Aktiivne vakantsus",SUMIFS(E:E,C:C,"üüritav pind",G:G,"ainukasutuses pind")-SUM($AY$2:AY5),IF(AW6="Üüritav pind kokku",SUM($AY$2:AY5),"")))</f>
        <v/>
      </c>
      <c r="AZ6" s="37"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37"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37" t="str">
        <f ca="1">IF(OR(BF6&lt;&gt;"",AW6="Aktiivne vakantsus"),IFERROR(SUM(INDIRECT("r3c"&amp;MATCH($AW6,AC$2:AU$2,0)+28,FALSE):INDIRECT("r1002c"&amp;MATCH($AW6,AC$2:AU$2,0)+28,FALSE)),0),IF(AW6="Üüritav pind kokku",SUM($BB$2:BB5),""))</f>
        <v/>
      </c>
      <c r="BC6" s="37" t="str">
        <f t="shared" si="3"/>
        <v/>
      </c>
      <c r="BD6" s="47" t="str">
        <f t="shared" ca="1" si="4"/>
        <v/>
      </c>
      <c r="BF6" s="38"/>
      <c r="BG6" s="38"/>
    </row>
    <row r="7" spans="1:59" x14ac:dyDescent="0.25">
      <c r="A7" s="25" t="str">
        <f>IF(Eksplikatsioon!A9=0,"",Eksplikatsioon!A9)</f>
        <v/>
      </c>
      <c r="B7" s="58" t="str">
        <f>IF(Eksplikatsioon!B9=0,"",Eksplikatsioon!B9)</f>
        <v/>
      </c>
      <c r="C7" s="25" t="str">
        <f>IF(Eksplikatsioon!C9=0,"",Eksplikatsioon!C9)</f>
        <v/>
      </c>
      <c r="D7" s="25" t="str">
        <f>IF(Eksplikatsioon!D9=0,"",Eksplikatsioon!D9)</f>
        <v/>
      </c>
      <c r="E7" s="56" t="str">
        <f>IF(Eksplikatsioon!F9=0,"",Eksplikatsioon!F9)</f>
        <v/>
      </c>
      <c r="F7" s="25" t="str">
        <f>IF(Eksplikatsioon!H9=0,"",Eksplikatsioon!H9)</f>
        <v/>
      </c>
      <c r="G7" s="25" t="str">
        <f>IF(Eksplikatsioon!J9=0,"",Eksplikatsioon!J9)</f>
        <v/>
      </c>
      <c r="H7" s="25" t="str">
        <f>IF(Eksplikatsioon!K9=0,"",Eksplikatsioon!K9)</f>
        <v/>
      </c>
      <c r="I7" s="25" t="str">
        <f>IF(Eksplikatsioon!L9=0,"",Eksplikatsioon!L9)</f>
        <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1"/>
        <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t="str">
        <f t="shared" si="3"/>
        <v/>
      </c>
      <c r="BD7" s="47" t="str">
        <f t="shared" ca="1" si="4"/>
        <v/>
      </c>
      <c r="BF7" s="38"/>
      <c r="BG7" s="38"/>
    </row>
    <row r="8" spans="1:59" x14ac:dyDescent="0.25">
      <c r="A8" s="25" t="str">
        <f>IF(Eksplikatsioon!A10=0,"",Eksplikatsioon!A10)</f>
        <v/>
      </c>
      <c r="B8" s="58" t="str">
        <f>IF(Eksplikatsioon!B10=0,"",Eksplikatsioon!B10)</f>
        <v/>
      </c>
      <c r="C8" s="25" t="str">
        <f>IF(Eksplikatsioon!C10=0,"",Eksplikatsioon!C10)</f>
        <v/>
      </c>
      <c r="D8" s="25" t="str">
        <f>IF(Eksplikatsioon!D10=0,"",Eksplikatsioon!D10)</f>
        <v/>
      </c>
      <c r="E8" s="56" t="str">
        <f>IF(Eksplikatsioon!F10=0,"",Eksplikatsioon!F10)</f>
        <v/>
      </c>
      <c r="F8" s="25" t="str">
        <f>IF(Eksplikatsioon!H10=0,"",Eksplikatsioon!H10)</f>
        <v/>
      </c>
      <c r="G8" s="25" t="str">
        <f>IF(Eksplikatsioon!J10=0,"",Eksplikatsioon!J10)</f>
        <v/>
      </c>
      <c r="H8" s="25" t="str">
        <f>IF(Eksplikatsioon!K10=0,"",Eksplikatsioon!K10)</f>
        <v/>
      </c>
      <c r="I8" s="25" t="str">
        <f>IF(Eksplikatsioon!L10=0,"",Eksplikatsioon!L10)</f>
        <v/>
      </c>
      <c r="J8" s="31" t="str">
        <f>IFERROR(IF($G8=Tabelid!$L$6,Eksplikatsioon!O10/SUM(Eksplikatsioon!$O10:'Eksplikatsioon'!$AG10),IF($G8=Tabelid!$L$4,IFERROR(SUMIFS($E:$E,$G:$G,Tabelid!$L$1,$C:$C,Tabelid!$J$4,$H:$H,J$2,$A:$A,$A8)/SUMIFS($E:$E,$G:$G,Tabelid!$L$1,$C:$C,Tabelid!$J$4,$A:$A,$A8),0),IF($G8=Tabelid!$L$5,IFERROR(SUMIFS($E:$E,$G:$G,Tabelid!$L$1,$C:$C,Tabelid!$J$4,$H:$H,J$2)/SUMIFS($E:$E,$G:$G,Tabelid!$L$1,$C:$C,Tabelid!$J$4),0),""))),"")</f>
        <v/>
      </c>
      <c r="K8" s="31" t="str">
        <f>IFERROR(IF($G8=Tabelid!$L$6,Eksplikatsioon!P10/SUM(Eksplikatsioon!$O10:'Eksplikatsioon'!$AG10),IF($G8=Tabelid!$L$4,IFERROR(SUMIFS($E:$E,$G:$G,Tabelid!$L$1,$C:$C,Tabelid!$J$4,$H:$H,K$2,$A:$A,$A8)/SUMIFS($E:$E,$G:$G,Tabelid!$L$1,$C:$C,Tabelid!$J$4,$A:$A,$A8),0),IF($G8=Tabelid!$L$5,IFERROR(SUMIFS($E:$E,$G:$G,Tabelid!$L$1,$C:$C,Tabelid!$J$4,$H:$H,K$2)/SUMIFS($E:$E,$G:$G,Tabelid!$L$1,$C:$C,Tabelid!$J$4),0),""))),"")</f>
        <v/>
      </c>
      <c r="L8" s="31" t="str">
        <f>IFERROR(IF($G8=Tabelid!$L$6,Eksplikatsioon!Q10/SUM(Eksplikatsioon!$O10:'Eksplikatsioon'!$AG10),IF($G8=Tabelid!$L$4,IFERROR(SUMIFS($E:$E,$G:$G,Tabelid!$L$1,$C:$C,Tabelid!$J$4,$H:$H,L$2,$A:$A,$A8)/SUMIFS($E:$E,$G:$G,Tabelid!$L$1,$C:$C,Tabelid!$J$4,$A:$A,$A8),0),IF($G8=Tabelid!$L$5,IFERROR(SUMIFS($E:$E,$G:$G,Tabelid!$L$1,$C:$C,Tabelid!$J$4,$H:$H,L$2)/SUMIFS($E:$E,$G:$G,Tabelid!$L$1,$C:$C,Tabelid!$J$4),0),""))),"")</f>
        <v/>
      </c>
      <c r="M8" s="31" t="str">
        <f>IFERROR(IF($G8=Tabelid!$L$6,Eksplikatsioon!R10/SUM(Eksplikatsioon!$O10:'Eksplikatsioon'!$AG10),IF($G8=Tabelid!$L$4,IFERROR(SUMIFS($E:$E,$G:$G,Tabelid!$L$1,$C:$C,Tabelid!$J$4,$H:$H,M$2,$A:$A,$A8)/SUMIFS($E:$E,$G:$G,Tabelid!$L$1,$C:$C,Tabelid!$J$4,$A:$A,$A8),0),IF($G8=Tabelid!$L$5,IFERROR(SUMIFS($E:$E,$G:$G,Tabelid!$L$1,$C:$C,Tabelid!$J$4,$H:$H,M$2)/SUMIFS($E:$E,$G:$G,Tabelid!$L$1,$C:$C,Tabelid!$J$4),0),""))),"")</f>
        <v/>
      </c>
      <c r="N8" s="31" t="str">
        <f>IFERROR(IF($G8=Tabelid!$L$6,Eksplikatsioon!S10/SUM(Eksplikatsioon!$O10:'Eksplikatsioon'!$AG10),IF($G8=Tabelid!$L$4,IFERROR(SUMIFS($E:$E,$G:$G,Tabelid!$L$1,$C:$C,Tabelid!$J$4,$H:$H,N$2,$A:$A,$A8)/SUMIFS($E:$E,$G:$G,Tabelid!$L$1,$C:$C,Tabelid!$J$4,$A:$A,$A8),0),IF($G8=Tabelid!$L$5,IFERROR(SUMIFS($E:$E,$G:$G,Tabelid!$L$1,$C:$C,Tabelid!$J$4,$H:$H,N$2)/SUMIFS($E:$E,$G:$G,Tabelid!$L$1,$C:$C,Tabelid!$J$4),0),""))),"")</f>
        <v/>
      </c>
      <c r="O8" s="31" t="str">
        <f>IFERROR(IF($G8=Tabelid!$L$6,Eksplikatsioon!T10/SUM(Eksplikatsioon!$O10:'Eksplikatsioon'!$AG10),IF($G8=Tabelid!$L$4,IFERROR(SUMIFS($E:$E,$G:$G,Tabelid!$L$1,$C:$C,Tabelid!$J$4,$H:$H,O$2,$A:$A,$A8)/SUMIFS($E:$E,$G:$G,Tabelid!$L$1,$C:$C,Tabelid!$J$4,$A:$A,$A8),0),IF($G8=Tabelid!$L$5,IFERROR(SUMIFS($E:$E,$G:$G,Tabelid!$L$1,$C:$C,Tabelid!$J$4,$H:$H,O$2)/SUMIFS($E:$E,$G:$G,Tabelid!$L$1,$C:$C,Tabelid!$J$4),0),""))),"")</f>
        <v/>
      </c>
      <c r="P8" s="31" t="str">
        <f>IFERROR(IF($G8=Tabelid!$L$6,Eksplikatsioon!U10/SUM(Eksplikatsioon!$O10:'Eksplikatsioon'!$AG10),IF($G8=Tabelid!$L$4,IFERROR(SUMIFS($E:$E,$G:$G,Tabelid!$L$1,$C:$C,Tabelid!$J$4,$H:$H,P$2,$A:$A,$A8)/SUMIFS($E:$E,$G:$G,Tabelid!$L$1,$C:$C,Tabelid!$J$4,$A:$A,$A8),0),IF($G8=Tabelid!$L$5,IFERROR(SUMIFS($E:$E,$G:$G,Tabelid!$L$1,$C:$C,Tabelid!$J$4,$H:$H,P$2)/SUMIFS($E:$E,$G:$G,Tabelid!$L$1,$C:$C,Tabelid!$J$4),0),""))),"")</f>
        <v/>
      </c>
      <c r="Q8" s="31" t="str">
        <f>IFERROR(IF($G8=Tabelid!$L$6,Eksplikatsioon!V10/SUM(Eksplikatsioon!$O10:'Eksplikatsioon'!$AG10),IF($G8=Tabelid!$L$4,IFERROR(SUMIFS($E:$E,$G:$G,Tabelid!$L$1,$C:$C,Tabelid!$J$4,$H:$H,Q$2,$A:$A,$A8)/SUMIFS($E:$E,$G:$G,Tabelid!$L$1,$C:$C,Tabelid!$J$4,$A:$A,$A8),0),IF($G8=Tabelid!$L$5,IFERROR(SUMIFS($E:$E,$G:$G,Tabelid!$L$1,$C:$C,Tabelid!$J$4,$H:$H,Q$2)/SUMIFS($E:$E,$G:$G,Tabelid!$L$1,$C:$C,Tabelid!$J$4),0),""))),"")</f>
        <v/>
      </c>
      <c r="R8" s="31" t="str">
        <f>IFERROR(IF($G8=Tabelid!$L$6,Eksplikatsioon!W10/SUM(Eksplikatsioon!$O10:'Eksplikatsioon'!$AG10),IF($G8=Tabelid!$L$4,IFERROR(SUMIFS($E:$E,$G:$G,Tabelid!$L$1,$C:$C,Tabelid!$J$4,$H:$H,R$2,$A:$A,$A8)/SUMIFS($E:$E,$G:$G,Tabelid!$L$1,$C:$C,Tabelid!$J$4,$A:$A,$A8),0),IF($G8=Tabelid!$L$5,IFERROR(SUMIFS($E:$E,$G:$G,Tabelid!$L$1,$C:$C,Tabelid!$J$4,$H:$H,R$2)/SUMIFS($E:$E,$G:$G,Tabelid!$L$1,$C:$C,Tabelid!$J$4),0),""))),"")</f>
        <v/>
      </c>
      <c r="S8" s="31" t="str">
        <f>IFERROR(IF($G8=Tabelid!$L$6,Eksplikatsioon!X10/SUM(Eksplikatsioon!$O10:'Eksplikatsioon'!$AG10),IF($G8=Tabelid!$L$4,IFERROR(SUMIFS($E:$E,$G:$G,Tabelid!$L$1,$C:$C,Tabelid!$J$4,$H:$H,S$2,$A:$A,$A8)/SUMIFS($E:$E,$G:$G,Tabelid!$L$1,$C:$C,Tabelid!$J$4,$A:$A,$A8),0),IF($G8=Tabelid!$L$5,IFERROR(SUMIFS($E:$E,$G:$G,Tabelid!$L$1,$C:$C,Tabelid!$J$4,$H:$H,S$2)/SUMIFS($E:$E,$G:$G,Tabelid!$L$1,$C:$C,Tabelid!$J$4),0),""))),"")</f>
        <v/>
      </c>
      <c r="T8" s="31" t="str">
        <f>IFERROR(IF($G8=Tabelid!$L$6,Eksplikatsioon!Y10/SUM(Eksplikatsioon!$O10:'Eksplikatsioon'!$AG10),IF($G8=Tabelid!$L$4,IFERROR(SUMIFS($E:$E,$G:$G,Tabelid!$L$1,$C:$C,Tabelid!$J$4,$H:$H,T$2,$A:$A,$A8)/SUMIFS($E:$E,$G:$G,Tabelid!$L$1,$C:$C,Tabelid!$J$4,$A:$A,$A8),0),IF($G8=Tabelid!$L$5,IFERROR(SUMIFS($E:$E,$G:$G,Tabelid!$L$1,$C:$C,Tabelid!$J$4,$H:$H,T$2)/SUMIFS($E:$E,$G:$G,Tabelid!$L$1,$C:$C,Tabelid!$J$4),0),""))),"")</f>
        <v/>
      </c>
      <c r="U8" s="31" t="str">
        <f>IFERROR(IF($G8=Tabelid!$L$6,Eksplikatsioon!Z10/SUM(Eksplikatsioon!$O10:'Eksplikatsioon'!$AG10),IF($G8=Tabelid!$L$4,IFERROR(SUMIFS($E:$E,$G:$G,Tabelid!$L$1,$C:$C,Tabelid!$J$4,$H:$H,U$2,$A:$A,$A8)/SUMIFS($E:$E,$G:$G,Tabelid!$L$1,$C:$C,Tabelid!$J$4,$A:$A,$A8),0),IF($G8=Tabelid!$L$5,IFERROR(SUMIFS($E:$E,$G:$G,Tabelid!$L$1,$C:$C,Tabelid!$J$4,$H:$H,U$2)/SUMIFS($E:$E,$G:$G,Tabelid!$L$1,$C:$C,Tabelid!$J$4),0),""))),"")</f>
        <v/>
      </c>
      <c r="V8" s="31" t="str">
        <f>IFERROR(IF($G8=Tabelid!$L$6,Eksplikatsioon!AA10/SUM(Eksplikatsioon!$O10:'Eksplikatsioon'!$AG10),IF($G8=Tabelid!$L$4,IFERROR(SUMIFS($E:$E,$G:$G,Tabelid!$L$1,$C:$C,Tabelid!$J$4,$H:$H,V$2,$A:$A,$A8)/SUMIFS($E:$E,$G:$G,Tabelid!$L$1,$C:$C,Tabelid!$J$4,$A:$A,$A8),0),IF($G8=Tabelid!$L$5,IFERROR(SUMIFS($E:$E,$G:$G,Tabelid!$L$1,$C:$C,Tabelid!$J$4,$H:$H,V$2)/SUMIFS($E:$E,$G:$G,Tabelid!$L$1,$C:$C,Tabelid!$J$4),0),""))),"")</f>
        <v/>
      </c>
      <c r="W8" s="31" t="str">
        <f>IFERROR(IF($G8=Tabelid!$L$6,Eksplikatsioon!AB10/SUM(Eksplikatsioon!$O10:'Eksplikatsioon'!$AG10),IF($G8=Tabelid!$L$4,IFERROR(SUMIFS($E:$E,$G:$G,Tabelid!$L$1,$C:$C,Tabelid!$J$4,$H:$H,W$2,$A:$A,$A8)/SUMIFS($E:$E,$G:$G,Tabelid!$L$1,$C:$C,Tabelid!$J$4,$A:$A,$A8),0),IF($G8=Tabelid!$L$5,IFERROR(SUMIFS($E:$E,$G:$G,Tabelid!$L$1,$C:$C,Tabelid!$J$4,$H:$H,W$2)/SUMIFS($E:$E,$G:$G,Tabelid!$L$1,$C:$C,Tabelid!$J$4),0),""))),"")</f>
        <v/>
      </c>
      <c r="X8" s="31" t="str">
        <f>IFERROR(IF($G8=Tabelid!$L$6,Eksplikatsioon!AC10/SUM(Eksplikatsioon!$O10:'Eksplikatsioon'!$AG10),IF($G8=Tabelid!$L$4,IFERROR(SUMIFS($E:$E,$G:$G,Tabelid!$L$1,$C:$C,Tabelid!$J$4,$H:$H,X$2,$A:$A,$A8)/SUMIFS($E:$E,$G:$G,Tabelid!$L$1,$C:$C,Tabelid!$J$4,$A:$A,$A8),0),IF($G8=Tabelid!$L$5,IFERROR(SUMIFS($E:$E,$G:$G,Tabelid!$L$1,$C:$C,Tabelid!$J$4,$H:$H,X$2)/SUMIFS($E:$E,$G:$G,Tabelid!$L$1,$C:$C,Tabelid!$J$4),0),""))),"")</f>
        <v/>
      </c>
      <c r="Y8" s="31" t="str">
        <f>IFERROR(IF($G8=Tabelid!$L$6,Eksplikatsioon!AD10/SUM(Eksplikatsioon!$O10:'Eksplikatsioon'!$AG10),IF($G8=Tabelid!$L$4,IFERROR(SUMIFS($E:$E,$G:$G,Tabelid!$L$1,$C:$C,Tabelid!$J$4,$H:$H,Y$2,$A:$A,$A8)/SUMIFS($E:$E,$G:$G,Tabelid!$L$1,$C:$C,Tabelid!$J$4,$A:$A,$A8),0),IF($G8=Tabelid!$L$5,IFERROR(SUMIFS($E:$E,$G:$G,Tabelid!$L$1,$C:$C,Tabelid!$J$4,$H:$H,Y$2)/SUMIFS($E:$E,$G:$G,Tabelid!$L$1,$C:$C,Tabelid!$J$4),0),""))),"")</f>
        <v/>
      </c>
      <c r="Z8" s="31" t="str">
        <f>IFERROR(IF($G8=Tabelid!$L$6,Eksplikatsioon!AE10/SUM(Eksplikatsioon!$O10:'Eksplikatsioon'!$AG10),IF($G8=Tabelid!$L$4,IFERROR(SUMIFS($E:$E,$G:$G,Tabelid!$L$1,$C:$C,Tabelid!$J$4,$H:$H,Z$2,$A:$A,$A8)/SUMIFS($E:$E,$G:$G,Tabelid!$L$1,$C:$C,Tabelid!$J$4,$A:$A,$A8),0),IF($G8=Tabelid!$L$5,IFERROR(SUMIFS($E:$E,$G:$G,Tabelid!$L$1,$C:$C,Tabelid!$J$4,$H:$H,Z$2)/SUMIFS($E:$E,$G:$G,Tabelid!$L$1,$C:$C,Tabelid!$J$4),0),""))),"")</f>
        <v/>
      </c>
      <c r="AA8" s="31" t="str">
        <f>IFERROR(IF($G8=Tabelid!$L$6,Eksplikatsioon!AF10/SUM(Eksplikatsioon!$O10:'Eksplikatsioon'!$AG10),IF($G8=Tabelid!$L$4,IFERROR(SUMIFS($E:$E,$G:$G,Tabelid!$L$1,$C:$C,Tabelid!$J$4,$H:$H,AA$2,$A:$A,$A8)/SUMIFS($E:$E,$G:$G,Tabelid!$L$1,$C:$C,Tabelid!$J$4,$A:$A,$A8),0),IF($G8=Tabelid!$L$5,IFERROR(SUMIFS($E:$E,$G:$G,Tabelid!$L$1,$C:$C,Tabelid!$J$4,$H:$H,AA$2)/SUMIFS($E:$E,$G:$G,Tabelid!$L$1,$C:$C,Tabelid!$J$4),0),""))),"")</f>
        <v/>
      </c>
      <c r="AB8" s="31" t="str">
        <f>IFERROR(IF($G8=Tabelid!$L$6,Eksplikatsioon!AG10/SUM(Eksplikatsioon!$O10:'Eksplikatsioon'!$AG10),IF($G8=Tabelid!$L$4,IFERROR(SUMIFS($E:$E,$G:$G,Tabelid!$L$1,$C:$C,Tabelid!$J$4,$H:$H,AB$2,$A:$A,$A8)/SUMIFS($E:$E,$G:$G,Tabelid!$L$1,$C:$C,Tabelid!$J$4,$A:$A,$A8),0),IF($G8=Tabelid!$L$5,IFERROR(SUMIFS($E:$E,$G:$G,Tabelid!$L$1,$C:$C,Tabelid!$J$4,$H:$H,AB$2)/SUMIFS($E:$E,$G:$G,Tabelid!$L$1,$C:$C,Tabelid!$J$4),0),""))),"")</f>
        <v/>
      </c>
      <c r="AC8" s="31" t="str">
        <f>IFERROR(IF($G8=Tabelid!$L$6,$E8*J8,IFERROR($E8*J8/SUM($J8:$AB8)*(Eksplikatsioon!O10)/SUMPRODUCT($J8:$AB8,Eksplikatsioon!$O10:$AG10),"")),"")</f>
        <v/>
      </c>
      <c r="AD8" s="31" t="str">
        <f>IFERROR(IF($G8=Tabelid!$L$6,$E8*K8,IFERROR($E8*K8/SUM($J8:$AB8)*(Eksplikatsioon!P10)/SUMPRODUCT($J8:$AB8,Eksplikatsioon!$O10:$AG10),"")),"")</f>
        <v/>
      </c>
      <c r="AE8" s="31" t="str">
        <f>IFERROR(IF($G8=Tabelid!$L$6,$E8*L8,IFERROR($E8*L8/SUM($J8:$AB8)*(Eksplikatsioon!Q10)/SUMPRODUCT($J8:$AB8,Eksplikatsioon!$O10:$AG10),"")),"")</f>
        <v/>
      </c>
      <c r="AF8" s="31" t="str">
        <f>IFERROR(IF($G8=Tabelid!$L$6,$E8*M8,IFERROR($E8*M8/SUM($J8:$AB8)*(Eksplikatsioon!R10)/SUMPRODUCT($J8:$AB8,Eksplikatsioon!$O10:$AG10),"")),"")</f>
        <v/>
      </c>
      <c r="AG8" s="31" t="str">
        <f>IFERROR(IF($G8=Tabelid!$L$6,$E8*N8,IFERROR($E8*N8/SUM($J8:$AB8)*(Eksplikatsioon!S10)/SUMPRODUCT($J8:$AB8,Eksplikatsioon!$O10:$AG10),"")),"")</f>
        <v/>
      </c>
      <c r="AH8" s="31" t="str">
        <f>IFERROR(IF($G8=Tabelid!$L$6,$E8*O8,IFERROR($E8*O8/SUM($J8:$AB8)*(Eksplikatsioon!T10)/SUMPRODUCT($J8:$AB8,Eksplikatsioon!$O10:$AG10),"")),"")</f>
        <v/>
      </c>
      <c r="AI8" s="31" t="str">
        <f>IFERROR(IF($G8=Tabelid!$L$6,$E8*P8,IFERROR($E8*P8/SUM($J8:$AB8)*(Eksplikatsioon!U10)/SUMPRODUCT($J8:$AB8,Eksplikatsioon!$O10:$AG10),"")),"")</f>
        <v/>
      </c>
      <c r="AJ8" s="31" t="str">
        <f>IFERROR(IF($G8=Tabelid!$L$6,$E8*Q8,IFERROR($E8*Q8/SUM($J8:$AB8)*(Eksplikatsioon!V10)/SUMPRODUCT($J8:$AB8,Eksplikatsioon!$O10:$AG10),"")),"")</f>
        <v/>
      </c>
      <c r="AK8" s="31" t="str">
        <f>IFERROR(IF($G8=Tabelid!$L$6,$E8*R8,IFERROR($E8*R8/SUM($J8:$AB8)*(Eksplikatsioon!W10)/SUMPRODUCT($J8:$AB8,Eksplikatsioon!$O10:$AG10),"")),"")</f>
        <v/>
      </c>
      <c r="AL8" s="31" t="str">
        <f>IFERROR(IF($G8=Tabelid!$L$6,$E8*S8,IFERROR($E8*S8/SUM($J8:$AB8)*(Eksplikatsioon!X10)/SUMPRODUCT($J8:$AB8,Eksplikatsioon!$O10:$AG10),"")),"")</f>
        <v/>
      </c>
      <c r="AM8" s="31" t="str">
        <f>IFERROR(IF($G8=Tabelid!$L$6,$E8*T8,IFERROR($E8*T8/SUM($J8:$AB8)*(Eksplikatsioon!Y10)/SUMPRODUCT($J8:$AB8,Eksplikatsioon!$O10:$AG10),"")),"")</f>
        <v/>
      </c>
      <c r="AN8" s="31" t="str">
        <f>IFERROR(IF($G8=Tabelid!$L$6,$E8*U8,IFERROR($E8*U8/SUM($J8:$AB8)*(Eksplikatsioon!Z10)/SUMPRODUCT($J8:$AB8,Eksplikatsioon!$O10:$AG10),"")),"")</f>
        <v/>
      </c>
      <c r="AO8" s="31" t="str">
        <f>IFERROR(IF($G8=Tabelid!$L$6,$E8*V8,IFERROR($E8*V8/SUM($J8:$AB8)*(Eksplikatsioon!AA10)/SUMPRODUCT($J8:$AB8,Eksplikatsioon!$O10:$AG10),"")),"")</f>
        <v/>
      </c>
      <c r="AP8" s="31" t="str">
        <f>IFERROR(IF($G8=Tabelid!$L$6,$E8*W8,IFERROR($E8*W8/SUM($J8:$AB8)*(Eksplikatsioon!AB10)/SUMPRODUCT($J8:$AB8,Eksplikatsioon!$O10:$AG10),"")),"")</f>
        <v/>
      </c>
      <c r="AQ8" s="31" t="str">
        <f>IFERROR(IF($G8=Tabelid!$L$6,$E8*X8,IFERROR($E8*X8/SUM($J8:$AB8)*(Eksplikatsioon!AC10)/SUMPRODUCT($J8:$AB8,Eksplikatsioon!$O10:$AG10),"")),"")</f>
        <v/>
      </c>
      <c r="AR8" s="31" t="str">
        <f>IFERROR(IF($G8=Tabelid!$L$6,$E8*Y8,IFERROR($E8*Y8/SUM($J8:$AB8)*(Eksplikatsioon!AD10)/SUMPRODUCT($J8:$AB8,Eksplikatsioon!$O10:$AG10),"")),"")</f>
        <v/>
      </c>
      <c r="AS8" s="31" t="str">
        <f>IFERROR(IF($G8=Tabelid!$L$6,$E8*Z8,IFERROR($E8*Z8/SUM($J8:$AB8)*(Eksplikatsioon!AE10)/SUMPRODUCT($J8:$AB8,Eksplikatsioon!$O10:$AG10),"")),"")</f>
        <v/>
      </c>
      <c r="AT8" s="31" t="str">
        <f>IFERROR(IF($G8=Tabelid!$L$6,$E8*AA8,IFERROR($E8*AA8/SUM($J8:$AB8)*(Eksplikatsioon!AF10)/SUMPRODUCT($J8:$AB8,Eksplikatsioon!$O10:$AG10),"")),"")</f>
        <v/>
      </c>
      <c r="AU8" s="31" t="str">
        <f>IFERROR(IF($G8=Tabelid!$L$6,$E8*AB8,IFERROR($E8*AB8/SUM($J8:$AB8)*(Eksplikatsioon!AG10)/SUMPRODUCT($J8:$AB8,Eksplikatsioon!$O10:$AG10),"")),"")</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x14ac:dyDescent="0.25">
      <c r="A9" s="25" t="str">
        <f>IF(Eksplikatsioon!A11=0,"",Eksplikatsioon!A11)</f>
        <v/>
      </c>
      <c r="B9" s="58" t="str">
        <f>IF(Eksplikatsioon!B11=0,"",Eksplikatsioon!B11)</f>
        <v/>
      </c>
      <c r="C9" s="25" t="str">
        <f>IF(Eksplikatsioon!C11=0,"",Eksplikatsioon!C11)</f>
        <v/>
      </c>
      <c r="D9" s="25" t="str">
        <f>IF(Eksplikatsioon!D11=0,"",Eksplikatsioon!D11)</f>
        <v/>
      </c>
      <c r="E9" s="56" t="str">
        <f>IF(Eksplikatsioon!F11=0,"",Eksplikatsioon!F11)</f>
        <v/>
      </c>
      <c r="F9" s="25" t="str">
        <f>IF(Eksplikatsioon!H11=0,"",Eksplikatsioon!H11)</f>
        <v/>
      </c>
      <c r="G9" s="25" t="str">
        <f>IF(Eksplikatsioon!J11=0,"",Eksplikatsioon!J11)</f>
        <v/>
      </c>
      <c r="H9" s="25" t="str">
        <f>IF(Eksplikatsioon!K11=0,"",Eksplikatsioon!K11)</f>
        <v/>
      </c>
      <c r="I9" s="25" t="str">
        <f>IF(Eksplikatsioon!L11=0,"",Eksplikatsioon!L11)</f>
        <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x14ac:dyDescent="0.25">
      <c r="A10" s="25" t="str">
        <f>IF(Eksplikatsioon!A12=0,"",Eksplikatsioon!A12)</f>
        <v/>
      </c>
      <c r="B10" s="58" t="str">
        <f>IF(Eksplikatsioon!B12=0,"",Eksplikatsioon!B12)</f>
        <v/>
      </c>
      <c r="C10" s="25" t="str">
        <f>IF(Eksplikatsioon!C12=0,"",Eksplikatsioon!C12)</f>
        <v/>
      </c>
      <c r="D10" s="25" t="str">
        <f>IF(Eksplikatsioon!D12=0,"",Eksplikatsioon!D12)</f>
        <v/>
      </c>
      <c r="E10" s="56" t="str">
        <f>IF(Eksplikatsioon!F12=0,"",Eksplikatsioon!F12)</f>
        <v/>
      </c>
      <c r="F10" s="25" t="str">
        <f>IF(Eksplikatsioon!H12=0,"",Eksplikatsioon!H12)</f>
        <v/>
      </c>
      <c r="G10" s="25" t="str">
        <f>IF(Eksplikatsioon!J12=0,"",Eksplikatsioon!J12)</f>
        <v/>
      </c>
      <c r="H10" s="25" t="str">
        <f>IF(Eksplikatsioon!K12=0,"",Eksplikatsioon!K12)</f>
        <v/>
      </c>
      <c r="I10" s="25" t="str">
        <f>IF(Eksplikatsioon!L12=0,"",Eksplikatsioon!L12)</f>
        <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5" t="str">
        <f>IF(Eksplikatsioon!A13=0,"",Eksplikatsioon!A13)</f>
        <v/>
      </c>
      <c r="B11" s="58" t="str">
        <f>IF(Eksplikatsioon!B13=0,"",Eksplikatsioon!B13)</f>
        <v/>
      </c>
      <c r="C11" s="25" t="str">
        <f>IF(Eksplikatsioon!C13=0,"",Eksplikatsioon!C13)</f>
        <v/>
      </c>
      <c r="D11" s="25" t="str">
        <f>IF(Eksplikatsioon!D13=0,"",Eksplikatsioon!D13)</f>
        <v/>
      </c>
      <c r="E11" s="56" t="str">
        <f>IF(Eksplikatsioon!F13=0,"",Eksplikatsioon!F13)</f>
        <v/>
      </c>
      <c r="F11" s="25" t="str">
        <f>IF(Eksplikatsioon!H13=0,"",Eksplikatsioon!H13)</f>
        <v/>
      </c>
      <c r="G11" s="25" t="str">
        <f>IF(Eksplikatsioon!J13=0,"",Eksplikatsioon!J13)</f>
        <v/>
      </c>
      <c r="H11" s="25" t="str">
        <f>IF(Eksplikatsioon!K13=0,"",Eksplikatsioon!K13)</f>
        <v/>
      </c>
      <c r="I11" s="25" t="str">
        <f>IF(Eksplikatsioon!L13=0,"",Eksplikatsioon!L13)</f>
        <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5" t="str">
        <f>IF(Eksplikatsioon!A14=0,"",Eksplikatsioon!A14)</f>
        <v/>
      </c>
      <c r="B12" s="58" t="str">
        <f>IF(Eksplikatsioon!B14=0,"",Eksplikatsioon!B14)</f>
        <v/>
      </c>
      <c r="C12" s="25" t="str">
        <f>IF(Eksplikatsioon!C14=0,"",Eksplikatsioon!C14)</f>
        <v/>
      </c>
      <c r="D12" s="25" t="str">
        <f>IF(Eksplikatsioon!D14=0,"",Eksplikatsioon!D14)</f>
        <v/>
      </c>
      <c r="E12" s="56" t="str">
        <f>IF(Eksplikatsioon!F14=0,"",Eksplikatsioon!F14)</f>
        <v/>
      </c>
      <c r="F12" s="25" t="str">
        <f>IF(Eksplikatsioon!H14=0,"",Eksplikatsioon!H14)</f>
        <v/>
      </c>
      <c r="G12" s="25" t="str">
        <f>IF(Eksplikatsioon!J14=0,"",Eksplikatsioon!J14)</f>
        <v/>
      </c>
      <c r="H12" s="25" t="str">
        <f>IF(Eksplikatsioon!K14=0,"",Eksplikatsioon!K14)</f>
        <v/>
      </c>
      <c r="I12" s="25" t="str">
        <f>IF(Eksplikatsioon!L14=0,"",Eksplikatsioon!L14)</f>
        <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5" t="str">
        <f>IF(Eksplikatsioon!A15=0,"",Eksplikatsioon!A15)</f>
        <v/>
      </c>
      <c r="B13" s="58" t="str">
        <f>IF(Eksplikatsioon!B15=0,"",Eksplikatsioon!B15)</f>
        <v/>
      </c>
      <c r="C13" s="25" t="str">
        <f>IF(Eksplikatsioon!C15=0,"",Eksplikatsioon!C15)</f>
        <v/>
      </c>
      <c r="D13" s="25" t="str">
        <f>IF(Eksplikatsioon!D15=0,"",Eksplikatsioon!D15)</f>
        <v/>
      </c>
      <c r="E13" s="56" t="str">
        <f>IF(Eksplikatsioon!F15=0,"",Eksplikatsioon!F15)</f>
        <v/>
      </c>
      <c r="F13" s="25" t="str">
        <f>IF(Eksplikatsioon!H15=0,"",Eksplikatsioon!H15)</f>
        <v/>
      </c>
      <c r="G13" s="25" t="str">
        <f>IF(Eksplikatsioon!J15=0,"",Eksplikatsioon!J15)</f>
        <v/>
      </c>
      <c r="H13" s="25" t="str">
        <f>IF(Eksplikatsioon!K15=0,"",Eksplikatsioon!K15)</f>
        <v/>
      </c>
      <c r="I13" s="25" t="str">
        <f>IF(Eksplikatsioon!L15=0,"",Eksplikatsioon!L15)</f>
        <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5" t="str">
        <f>IF(Eksplikatsioon!A16=0,"",Eksplikatsioon!A16)</f>
        <v/>
      </c>
      <c r="B14" s="58" t="str">
        <f>IF(Eksplikatsioon!B16=0,"",Eksplikatsioon!B16)</f>
        <v/>
      </c>
      <c r="C14" s="25" t="str">
        <f>IF(Eksplikatsioon!C16=0,"",Eksplikatsioon!C16)</f>
        <v/>
      </c>
      <c r="D14" s="25" t="str">
        <f>IF(Eksplikatsioon!D16=0,"",Eksplikatsioon!D16)</f>
        <v/>
      </c>
      <c r="E14" s="56" t="str">
        <f>IF(Eksplikatsioon!F16=0,"",Eksplikatsioon!F16)</f>
        <v/>
      </c>
      <c r="F14" s="25" t="str">
        <f>IF(Eksplikatsioon!H16=0,"",Eksplikatsioon!H16)</f>
        <v/>
      </c>
      <c r="G14" s="25" t="str">
        <f>IF(Eksplikatsioon!J16=0,"",Eksplikatsioon!J16)</f>
        <v/>
      </c>
      <c r="H14" s="25" t="str">
        <f>IF(Eksplikatsioon!K16=0,"",Eksplikatsioon!K16)</f>
        <v/>
      </c>
      <c r="I14" s="25" t="str">
        <f>IF(Eksplikatsioon!L16=0,"",Eksplikatsioon!L16)</f>
        <v/>
      </c>
      <c r="J14" s="31"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1"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1"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1"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1"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1"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1"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1"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1"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1"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1"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1"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1"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1"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1"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1"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1"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1"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1"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1" t="str">
        <f>IFERROR(IF($G14=Tabelid!$L$6,$E14*J14,IFERROR($E14*J14/SUM($J14:$AB14)*(Eksplikatsioon!O16)/SUMPRODUCT($J14:$AB14,Eksplikatsioon!$O16:$AG16),"")),"")</f>
        <v/>
      </c>
      <c r="AD14" s="31" t="str">
        <f>IFERROR(IF($G14=Tabelid!$L$6,$E14*K14,IFERROR($E14*K14/SUM($J14:$AB14)*(Eksplikatsioon!P16)/SUMPRODUCT($J14:$AB14,Eksplikatsioon!$O16:$AG16),"")),"")</f>
        <v/>
      </c>
      <c r="AE14" s="31" t="str">
        <f>IFERROR(IF($G14=Tabelid!$L$6,$E14*L14,IFERROR($E14*L14/SUM($J14:$AB14)*(Eksplikatsioon!Q16)/SUMPRODUCT($J14:$AB14,Eksplikatsioon!$O16:$AG16),"")),"")</f>
        <v/>
      </c>
      <c r="AF14" s="31" t="str">
        <f>IFERROR(IF($G14=Tabelid!$L$6,$E14*M14,IFERROR($E14*M14/SUM($J14:$AB14)*(Eksplikatsioon!R16)/SUMPRODUCT($J14:$AB14,Eksplikatsioon!$O16:$AG16),"")),"")</f>
        <v/>
      </c>
      <c r="AG14" s="31" t="str">
        <f>IFERROR(IF($G14=Tabelid!$L$6,$E14*N14,IFERROR($E14*N14/SUM($J14:$AB14)*(Eksplikatsioon!S16)/SUMPRODUCT($J14:$AB14,Eksplikatsioon!$O16:$AG16),"")),"")</f>
        <v/>
      </c>
      <c r="AH14" s="31" t="str">
        <f>IFERROR(IF($G14=Tabelid!$L$6,$E14*O14,IFERROR($E14*O14/SUM($J14:$AB14)*(Eksplikatsioon!T16)/SUMPRODUCT($J14:$AB14,Eksplikatsioon!$O16:$AG16),"")),"")</f>
        <v/>
      </c>
      <c r="AI14" s="31" t="str">
        <f>IFERROR(IF($G14=Tabelid!$L$6,$E14*P14,IFERROR($E14*P14/SUM($J14:$AB14)*(Eksplikatsioon!U16)/SUMPRODUCT($J14:$AB14,Eksplikatsioon!$O16:$AG16),"")),"")</f>
        <v/>
      </c>
      <c r="AJ14" s="31" t="str">
        <f>IFERROR(IF($G14=Tabelid!$L$6,$E14*Q14,IFERROR($E14*Q14/SUM($J14:$AB14)*(Eksplikatsioon!V16)/SUMPRODUCT($J14:$AB14,Eksplikatsioon!$O16:$AG16),"")),"")</f>
        <v/>
      </c>
      <c r="AK14" s="31" t="str">
        <f>IFERROR(IF($G14=Tabelid!$L$6,$E14*R14,IFERROR($E14*R14/SUM($J14:$AB14)*(Eksplikatsioon!W16)/SUMPRODUCT($J14:$AB14,Eksplikatsioon!$O16:$AG16),"")),"")</f>
        <v/>
      </c>
      <c r="AL14" s="31" t="str">
        <f>IFERROR(IF($G14=Tabelid!$L$6,$E14*S14,IFERROR($E14*S14/SUM($J14:$AB14)*(Eksplikatsioon!X16)/SUMPRODUCT($J14:$AB14,Eksplikatsioon!$O16:$AG16),"")),"")</f>
        <v/>
      </c>
      <c r="AM14" s="31" t="str">
        <f>IFERROR(IF($G14=Tabelid!$L$6,$E14*T14,IFERROR($E14*T14/SUM($J14:$AB14)*(Eksplikatsioon!Y16)/SUMPRODUCT($J14:$AB14,Eksplikatsioon!$O16:$AG16),"")),"")</f>
        <v/>
      </c>
      <c r="AN14" s="31" t="str">
        <f>IFERROR(IF($G14=Tabelid!$L$6,$E14*U14,IFERROR($E14*U14/SUM($J14:$AB14)*(Eksplikatsioon!Z16)/SUMPRODUCT($J14:$AB14,Eksplikatsioon!$O16:$AG16),"")),"")</f>
        <v/>
      </c>
      <c r="AO14" s="31" t="str">
        <f>IFERROR(IF($G14=Tabelid!$L$6,$E14*V14,IFERROR($E14*V14/SUM($J14:$AB14)*(Eksplikatsioon!AA16)/SUMPRODUCT($J14:$AB14,Eksplikatsioon!$O16:$AG16),"")),"")</f>
        <v/>
      </c>
      <c r="AP14" s="31" t="str">
        <f>IFERROR(IF($G14=Tabelid!$L$6,$E14*W14,IFERROR($E14*W14/SUM($J14:$AB14)*(Eksplikatsioon!AB16)/SUMPRODUCT($J14:$AB14,Eksplikatsioon!$O16:$AG16),"")),"")</f>
        <v/>
      </c>
      <c r="AQ14" s="31" t="str">
        <f>IFERROR(IF($G14=Tabelid!$L$6,$E14*X14,IFERROR($E14*X14/SUM($J14:$AB14)*(Eksplikatsioon!AC16)/SUMPRODUCT($J14:$AB14,Eksplikatsioon!$O16:$AG16),"")),"")</f>
        <v/>
      </c>
      <c r="AR14" s="31" t="str">
        <f>IFERROR(IF($G14=Tabelid!$L$6,$E14*Y14,IFERROR($E14*Y14/SUM($J14:$AB14)*(Eksplikatsioon!AD16)/SUMPRODUCT($J14:$AB14,Eksplikatsioon!$O16:$AG16),"")),"")</f>
        <v/>
      </c>
      <c r="AS14" s="31" t="str">
        <f>IFERROR(IF($G14=Tabelid!$L$6,$E14*Z14,IFERROR($E14*Z14/SUM($J14:$AB14)*(Eksplikatsioon!AE16)/SUMPRODUCT($J14:$AB14,Eksplikatsioon!$O16:$AG16),"")),"")</f>
        <v/>
      </c>
      <c r="AT14" s="31" t="str">
        <f>IFERROR(IF($G14=Tabelid!$L$6,$E14*AA14,IFERROR($E14*AA14/SUM($J14:$AB14)*(Eksplikatsioon!AF16)/SUMPRODUCT($J14:$AB14,Eksplikatsioon!$O16:$AG16),"")),"")</f>
        <v/>
      </c>
      <c r="AU14" s="31" t="str">
        <f>IFERROR(IF($G14=Tabelid!$L$6,$E14*AB14,IFERROR($E14*AB14/SUM($J14:$AB14)*(Eksplikatsioon!AG16)/SUMPRODUCT($J14:$AB14,Eksplikatsioon!$O16:$AG16),"")),"")</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5" t="str">
        <f>IF(Eksplikatsioon!A17=0,"",Eksplikatsioon!A17)</f>
        <v/>
      </c>
      <c r="B15" s="58" t="str">
        <f>IF(Eksplikatsioon!B17=0,"",Eksplikatsioon!B17)</f>
        <v/>
      </c>
      <c r="C15" s="25" t="str">
        <f>IF(Eksplikatsioon!C17=0,"",Eksplikatsioon!C17)</f>
        <v/>
      </c>
      <c r="D15" s="25" t="str">
        <f>IF(Eksplikatsioon!D17=0,"",Eksplikatsioon!D17)</f>
        <v/>
      </c>
      <c r="E15" s="56" t="str">
        <f>IF(Eksplikatsioon!F17=0,"",Eksplikatsioon!F17)</f>
        <v/>
      </c>
      <c r="F15" s="25" t="str">
        <f>IF(Eksplikatsioon!H17=0,"",Eksplikatsioon!H17)</f>
        <v/>
      </c>
      <c r="G15" s="25" t="str">
        <f>IF(Eksplikatsioon!J17=0,"",Eksplikatsioon!J17)</f>
        <v/>
      </c>
      <c r="H15" s="25" t="str">
        <f>IF(Eksplikatsioon!K17=0,"",Eksplikatsioon!K17)</f>
        <v/>
      </c>
      <c r="I15" s="25" t="str">
        <f>IF(Eksplikatsioon!L17=0,"",Eksplikatsioon!L17)</f>
        <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5" t="str">
        <f>IF(Eksplikatsioon!A18=0,"",Eksplikatsioon!A18)</f>
        <v/>
      </c>
      <c r="B16" s="58" t="str">
        <f>IF(Eksplikatsioon!B18=0,"",Eksplikatsioon!B18)</f>
        <v/>
      </c>
      <c r="C16" s="25" t="str">
        <f>IF(Eksplikatsioon!C18=0,"",Eksplikatsioon!C18)</f>
        <v/>
      </c>
      <c r="D16" s="25" t="str">
        <f>IF(Eksplikatsioon!D18=0,"",Eksplikatsioon!D18)</f>
        <v/>
      </c>
      <c r="E16" s="56" t="str">
        <f>IF(Eksplikatsioon!F18=0,"",Eksplikatsioon!F18)</f>
        <v/>
      </c>
      <c r="F16" s="25" t="str">
        <f>IF(Eksplikatsioon!H18=0,"",Eksplikatsioon!H18)</f>
        <v/>
      </c>
      <c r="G16" s="25" t="str">
        <f>IF(Eksplikatsioon!J18=0,"",Eksplikatsioon!J18)</f>
        <v/>
      </c>
      <c r="H16" s="25" t="str">
        <f>IF(Eksplikatsioon!K18=0,"",Eksplikatsioon!K18)</f>
        <v/>
      </c>
      <c r="I16" s="25" t="str">
        <f>IF(Eksplikatsioon!L18=0,"",Eksplikatsioon!L18)</f>
        <v/>
      </c>
      <c r="J16" s="31"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1"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1"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1"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1"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1"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1"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1"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1"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1"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1"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1"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1"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1"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1"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1"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1"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1"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1"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1" t="str">
        <f>IFERROR(IF($G16=Tabelid!$L$6,$E16*J16,IFERROR($E16*J16/SUM($J16:$AB16)*(Eksplikatsioon!O18)/SUMPRODUCT($J16:$AB16,Eksplikatsioon!$O18:$AG18),"")),"")</f>
        <v/>
      </c>
      <c r="AD16" s="31" t="str">
        <f>IFERROR(IF($G16=Tabelid!$L$6,$E16*K16,IFERROR($E16*K16/SUM($J16:$AB16)*(Eksplikatsioon!P18)/SUMPRODUCT($J16:$AB16,Eksplikatsioon!$O18:$AG18),"")),"")</f>
        <v/>
      </c>
      <c r="AE16" s="31" t="str">
        <f>IFERROR(IF($G16=Tabelid!$L$6,$E16*L16,IFERROR($E16*L16/SUM($J16:$AB16)*(Eksplikatsioon!Q18)/SUMPRODUCT($J16:$AB16,Eksplikatsioon!$O18:$AG18),"")),"")</f>
        <v/>
      </c>
      <c r="AF16" s="31" t="str">
        <f>IFERROR(IF($G16=Tabelid!$L$6,$E16*M16,IFERROR($E16*M16/SUM($J16:$AB16)*(Eksplikatsioon!R18)/SUMPRODUCT($J16:$AB16,Eksplikatsioon!$O18:$AG18),"")),"")</f>
        <v/>
      </c>
      <c r="AG16" s="31" t="str">
        <f>IFERROR(IF($G16=Tabelid!$L$6,$E16*N16,IFERROR($E16*N16/SUM($J16:$AB16)*(Eksplikatsioon!S18)/SUMPRODUCT($J16:$AB16,Eksplikatsioon!$O18:$AG18),"")),"")</f>
        <v/>
      </c>
      <c r="AH16" s="31" t="str">
        <f>IFERROR(IF($G16=Tabelid!$L$6,$E16*O16,IFERROR($E16*O16/SUM($J16:$AB16)*(Eksplikatsioon!T18)/SUMPRODUCT($J16:$AB16,Eksplikatsioon!$O18:$AG18),"")),"")</f>
        <v/>
      </c>
      <c r="AI16" s="31" t="str">
        <f>IFERROR(IF($G16=Tabelid!$L$6,$E16*P16,IFERROR($E16*P16/SUM($J16:$AB16)*(Eksplikatsioon!U18)/SUMPRODUCT($J16:$AB16,Eksplikatsioon!$O18:$AG18),"")),"")</f>
        <v/>
      </c>
      <c r="AJ16" s="31" t="str">
        <f>IFERROR(IF($G16=Tabelid!$L$6,$E16*Q16,IFERROR($E16*Q16/SUM($J16:$AB16)*(Eksplikatsioon!V18)/SUMPRODUCT($J16:$AB16,Eksplikatsioon!$O18:$AG18),"")),"")</f>
        <v/>
      </c>
      <c r="AK16" s="31" t="str">
        <f>IFERROR(IF($G16=Tabelid!$L$6,$E16*R16,IFERROR($E16*R16/SUM($J16:$AB16)*(Eksplikatsioon!W18)/SUMPRODUCT($J16:$AB16,Eksplikatsioon!$O18:$AG18),"")),"")</f>
        <v/>
      </c>
      <c r="AL16" s="31" t="str">
        <f>IFERROR(IF($G16=Tabelid!$L$6,$E16*S16,IFERROR($E16*S16/SUM($J16:$AB16)*(Eksplikatsioon!X18)/SUMPRODUCT($J16:$AB16,Eksplikatsioon!$O18:$AG18),"")),"")</f>
        <v/>
      </c>
      <c r="AM16" s="31" t="str">
        <f>IFERROR(IF($G16=Tabelid!$L$6,$E16*T16,IFERROR($E16*T16/SUM($J16:$AB16)*(Eksplikatsioon!Y18)/SUMPRODUCT($J16:$AB16,Eksplikatsioon!$O18:$AG18),"")),"")</f>
        <v/>
      </c>
      <c r="AN16" s="31" t="str">
        <f>IFERROR(IF($G16=Tabelid!$L$6,$E16*U16,IFERROR($E16*U16/SUM($J16:$AB16)*(Eksplikatsioon!Z18)/SUMPRODUCT($J16:$AB16,Eksplikatsioon!$O18:$AG18),"")),"")</f>
        <v/>
      </c>
      <c r="AO16" s="31" t="str">
        <f>IFERROR(IF($G16=Tabelid!$L$6,$E16*V16,IFERROR($E16*V16/SUM($J16:$AB16)*(Eksplikatsioon!AA18)/SUMPRODUCT($J16:$AB16,Eksplikatsioon!$O18:$AG18),"")),"")</f>
        <v/>
      </c>
      <c r="AP16" s="31" t="str">
        <f>IFERROR(IF($G16=Tabelid!$L$6,$E16*W16,IFERROR($E16*W16/SUM($J16:$AB16)*(Eksplikatsioon!AB18)/SUMPRODUCT($J16:$AB16,Eksplikatsioon!$O18:$AG18),"")),"")</f>
        <v/>
      </c>
      <c r="AQ16" s="31" t="str">
        <f>IFERROR(IF($G16=Tabelid!$L$6,$E16*X16,IFERROR($E16*X16/SUM($J16:$AB16)*(Eksplikatsioon!AC18)/SUMPRODUCT($J16:$AB16,Eksplikatsioon!$O18:$AG18),"")),"")</f>
        <v/>
      </c>
      <c r="AR16" s="31" t="str">
        <f>IFERROR(IF($G16=Tabelid!$L$6,$E16*Y16,IFERROR($E16*Y16/SUM($J16:$AB16)*(Eksplikatsioon!AD18)/SUMPRODUCT($J16:$AB16,Eksplikatsioon!$O18:$AG18),"")),"")</f>
        <v/>
      </c>
      <c r="AS16" s="31" t="str">
        <f>IFERROR(IF($G16=Tabelid!$L$6,$E16*Z16,IFERROR($E16*Z16/SUM($J16:$AB16)*(Eksplikatsioon!AE18)/SUMPRODUCT($J16:$AB16,Eksplikatsioon!$O18:$AG18),"")),"")</f>
        <v/>
      </c>
      <c r="AT16" s="31" t="str">
        <f>IFERROR(IF($G16=Tabelid!$L$6,$E16*AA16,IFERROR($E16*AA16/SUM($J16:$AB16)*(Eksplikatsioon!AF18)/SUMPRODUCT($J16:$AB16,Eksplikatsioon!$O18:$AG18),"")),"")</f>
        <v/>
      </c>
      <c r="AU16" s="31" t="str">
        <f>IFERROR(IF($G16=Tabelid!$L$6,$E16*AB16,IFERROR($E16*AB16/SUM($J16:$AB16)*(Eksplikatsioon!AG18)/SUMPRODUCT($J16:$AB16,Eksplikatsioon!$O18:$AG18),"")),"")</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5" t="str">
        <f>IF(Eksplikatsioon!A19=0,"",Eksplikatsioon!A19)</f>
        <v/>
      </c>
      <c r="B17" s="58" t="str">
        <f>IF(Eksplikatsioon!B19=0,"",Eksplikatsioon!B19)</f>
        <v/>
      </c>
      <c r="C17" s="25" t="str">
        <f>IF(Eksplikatsioon!C19=0,"",Eksplikatsioon!C19)</f>
        <v/>
      </c>
      <c r="D17" s="25" t="str">
        <f>IF(Eksplikatsioon!D19=0,"",Eksplikatsioon!D19)</f>
        <v/>
      </c>
      <c r="E17" s="56" t="str">
        <f>IF(Eksplikatsioon!F19=0,"",Eksplikatsioon!F19)</f>
        <v/>
      </c>
      <c r="F17" s="25" t="str">
        <f>IF(Eksplikatsioon!H19=0,"",Eksplikatsioon!H19)</f>
        <v/>
      </c>
      <c r="G17" s="25" t="str">
        <f>IF(Eksplikatsioon!J19=0,"",Eksplikatsioon!J19)</f>
        <v/>
      </c>
      <c r="H17" s="25" t="str">
        <f>IF(Eksplikatsioon!K19=0,"",Eksplikatsioon!K19)</f>
        <v/>
      </c>
      <c r="I17" s="25" t="str">
        <f>IF(Eksplikatsioon!L19=0,"",Eksplikatsioon!L19)</f>
        <v/>
      </c>
      <c r="J17" s="31" t="str">
        <f>IFERROR(IF($G17=Tabelid!$L$6,Eksplikatsioon!O19/SUM(Eksplikatsioon!$O19:'Eksplikatsioon'!$AG19),IF($G17=Tabelid!$L$4,IFERROR(SUMIFS($E:$E,$G:$G,Tabelid!$L$1,$C:$C,Tabelid!$J$4,$H:$H,J$2,$A:$A,$A17)/SUMIFS($E:$E,$G:$G,Tabelid!$L$1,$C:$C,Tabelid!$J$4,$A:$A,$A17),0),IF($G17=Tabelid!$L$5,IFERROR(SUMIFS($E:$E,$G:$G,Tabelid!$L$1,$C:$C,Tabelid!$J$4,$H:$H,J$2)/SUMIFS($E:$E,$G:$G,Tabelid!$L$1,$C:$C,Tabelid!$J$4),0),""))),"")</f>
        <v/>
      </c>
      <c r="K17" s="31" t="str">
        <f>IFERROR(IF($G17=Tabelid!$L$6,Eksplikatsioon!P19/SUM(Eksplikatsioon!$O19:'Eksplikatsioon'!$AG19),IF($G17=Tabelid!$L$4,IFERROR(SUMIFS($E:$E,$G:$G,Tabelid!$L$1,$C:$C,Tabelid!$J$4,$H:$H,K$2,$A:$A,$A17)/SUMIFS($E:$E,$G:$G,Tabelid!$L$1,$C:$C,Tabelid!$J$4,$A:$A,$A17),0),IF($G17=Tabelid!$L$5,IFERROR(SUMIFS($E:$E,$G:$G,Tabelid!$L$1,$C:$C,Tabelid!$J$4,$H:$H,K$2)/SUMIFS($E:$E,$G:$G,Tabelid!$L$1,$C:$C,Tabelid!$J$4),0),""))),"")</f>
        <v/>
      </c>
      <c r="L17" s="31" t="str">
        <f>IFERROR(IF($G17=Tabelid!$L$6,Eksplikatsioon!Q19/SUM(Eksplikatsioon!$O19:'Eksplikatsioon'!$AG19),IF($G17=Tabelid!$L$4,IFERROR(SUMIFS($E:$E,$G:$G,Tabelid!$L$1,$C:$C,Tabelid!$J$4,$H:$H,L$2,$A:$A,$A17)/SUMIFS($E:$E,$G:$G,Tabelid!$L$1,$C:$C,Tabelid!$J$4,$A:$A,$A17),0),IF($G17=Tabelid!$L$5,IFERROR(SUMIFS($E:$E,$G:$G,Tabelid!$L$1,$C:$C,Tabelid!$J$4,$H:$H,L$2)/SUMIFS($E:$E,$G:$G,Tabelid!$L$1,$C:$C,Tabelid!$J$4),0),""))),"")</f>
        <v/>
      </c>
      <c r="M17" s="31" t="str">
        <f>IFERROR(IF($G17=Tabelid!$L$6,Eksplikatsioon!R19/SUM(Eksplikatsioon!$O19:'Eksplikatsioon'!$AG19),IF($G17=Tabelid!$L$4,IFERROR(SUMIFS($E:$E,$G:$G,Tabelid!$L$1,$C:$C,Tabelid!$J$4,$H:$H,M$2,$A:$A,$A17)/SUMIFS($E:$E,$G:$G,Tabelid!$L$1,$C:$C,Tabelid!$J$4,$A:$A,$A17),0),IF($G17=Tabelid!$L$5,IFERROR(SUMIFS($E:$E,$G:$G,Tabelid!$L$1,$C:$C,Tabelid!$J$4,$H:$H,M$2)/SUMIFS($E:$E,$G:$G,Tabelid!$L$1,$C:$C,Tabelid!$J$4),0),""))),"")</f>
        <v/>
      </c>
      <c r="N17" s="31" t="str">
        <f>IFERROR(IF($G17=Tabelid!$L$6,Eksplikatsioon!S19/SUM(Eksplikatsioon!$O19:'Eksplikatsioon'!$AG19),IF($G17=Tabelid!$L$4,IFERROR(SUMIFS($E:$E,$G:$G,Tabelid!$L$1,$C:$C,Tabelid!$J$4,$H:$H,N$2,$A:$A,$A17)/SUMIFS($E:$E,$G:$G,Tabelid!$L$1,$C:$C,Tabelid!$J$4,$A:$A,$A17),0),IF($G17=Tabelid!$L$5,IFERROR(SUMIFS($E:$E,$G:$G,Tabelid!$L$1,$C:$C,Tabelid!$J$4,$H:$H,N$2)/SUMIFS($E:$E,$G:$G,Tabelid!$L$1,$C:$C,Tabelid!$J$4),0),""))),"")</f>
        <v/>
      </c>
      <c r="O17" s="31" t="str">
        <f>IFERROR(IF($G17=Tabelid!$L$6,Eksplikatsioon!T19/SUM(Eksplikatsioon!$O19:'Eksplikatsioon'!$AG19),IF($G17=Tabelid!$L$4,IFERROR(SUMIFS($E:$E,$G:$G,Tabelid!$L$1,$C:$C,Tabelid!$J$4,$H:$H,O$2,$A:$A,$A17)/SUMIFS($E:$E,$G:$G,Tabelid!$L$1,$C:$C,Tabelid!$J$4,$A:$A,$A17),0),IF($G17=Tabelid!$L$5,IFERROR(SUMIFS($E:$E,$G:$G,Tabelid!$L$1,$C:$C,Tabelid!$J$4,$H:$H,O$2)/SUMIFS($E:$E,$G:$G,Tabelid!$L$1,$C:$C,Tabelid!$J$4),0),""))),"")</f>
        <v/>
      </c>
      <c r="P17" s="31" t="str">
        <f>IFERROR(IF($G17=Tabelid!$L$6,Eksplikatsioon!U19/SUM(Eksplikatsioon!$O19:'Eksplikatsioon'!$AG19),IF($G17=Tabelid!$L$4,IFERROR(SUMIFS($E:$E,$G:$G,Tabelid!$L$1,$C:$C,Tabelid!$J$4,$H:$H,P$2,$A:$A,$A17)/SUMIFS($E:$E,$G:$G,Tabelid!$L$1,$C:$C,Tabelid!$J$4,$A:$A,$A17),0),IF($G17=Tabelid!$L$5,IFERROR(SUMIFS($E:$E,$G:$G,Tabelid!$L$1,$C:$C,Tabelid!$J$4,$H:$H,P$2)/SUMIFS($E:$E,$G:$G,Tabelid!$L$1,$C:$C,Tabelid!$J$4),0),""))),"")</f>
        <v/>
      </c>
      <c r="Q17" s="31" t="str">
        <f>IFERROR(IF($G17=Tabelid!$L$6,Eksplikatsioon!V19/SUM(Eksplikatsioon!$O19:'Eksplikatsioon'!$AG19),IF($G17=Tabelid!$L$4,IFERROR(SUMIFS($E:$E,$G:$G,Tabelid!$L$1,$C:$C,Tabelid!$J$4,$H:$H,Q$2,$A:$A,$A17)/SUMIFS($E:$E,$G:$G,Tabelid!$L$1,$C:$C,Tabelid!$J$4,$A:$A,$A17),0),IF($G17=Tabelid!$L$5,IFERROR(SUMIFS($E:$E,$G:$G,Tabelid!$L$1,$C:$C,Tabelid!$J$4,$H:$H,Q$2)/SUMIFS($E:$E,$G:$G,Tabelid!$L$1,$C:$C,Tabelid!$J$4),0),""))),"")</f>
        <v/>
      </c>
      <c r="R17" s="31" t="str">
        <f>IFERROR(IF($G17=Tabelid!$L$6,Eksplikatsioon!W19/SUM(Eksplikatsioon!$O19:'Eksplikatsioon'!$AG19),IF($G17=Tabelid!$L$4,IFERROR(SUMIFS($E:$E,$G:$G,Tabelid!$L$1,$C:$C,Tabelid!$J$4,$H:$H,R$2,$A:$A,$A17)/SUMIFS($E:$E,$G:$G,Tabelid!$L$1,$C:$C,Tabelid!$J$4,$A:$A,$A17),0),IF($G17=Tabelid!$L$5,IFERROR(SUMIFS($E:$E,$G:$G,Tabelid!$L$1,$C:$C,Tabelid!$J$4,$H:$H,R$2)/SUMIFS($E:$E,$G:$G,Tabelid!$L$1,$C:$C,Tabelid!$J$4),0),""))),"")</f>
        <v/>
      </c>
      <c r="S17" s="31" t="str">
        <f>IFERROR(IF($G17=Tabelid!$L$6,Eksplikatsioon!X19/SUM(Eksplikatsioon!$O19:'Eksplikatsioon'!$AG19),IF($G17=Tabelid!$L$4,IFERROR(SUMIFS($E:$E,$G:$G,Tabelid!$L$1,$C:$C,Tabelid!$J$4,$H:$H,S$2,$A:$A,$A17)/SUMIFS($E:$E,$G:$G,Tabelid!$L$1,$C:$C,Tabelid!$J$4,$A:$A,$A17),0),IF($G17=Tabelid!$L$5,IFERROR(SUMIFS($E:$E,$G:$G,Tabelid!$L$1,$C:$C,Tabelid!$J$4,$H:$H,S$2)/SUMIFS($E:$E,$G:$G,Tabelid!$L$1,$C:$C,Tabelid!$J$4),0),""))),"")</f>
        <v/>
      </c>
      <c r="T17" s="31" t="str">
        <f>IFERROR(IF($G17=Tabelid!$L$6,Eksplikatsioon!Y19/SUM(Eksplikatsioon!$O19:'Eksplikatsioon'!$AG19),IF($G17=Tabelid!$L$4,IFERROR(SUMIFS($E:$E,$G:$G,Tabelid!$L$1,$C:$C,Tabelid!$J$4,$H:$H,T$2,$A:$A,$A17)/SUMIFS($E:$E,$G:$G,Tabelid!$L$1,$C:$C,Tabelid!$J$4,$A:$A,$A17),0),IF($G17=Tabelid!$L$5,IFERROR(SUMIFS($E:$E,$G:$G,Tabelid!$L$1,$C:$C,Tabelid!$J$4,$H:$H,T$2)/SUMIFS($E:$E,$G:$G,Tabelid!$L$1,$C:$C,Tabelid!$J$4),0),""))),"")</f>
        <v/>
      </c>
      <c r="U17" s="31" t="str">
        <f>IFERROR(IF($G17=Tabelid!$L$6,Eksplikatsioon!Z19/SUM(Eksplikatsioon!$O19:'Eksplikatsioon'!$AG19),IF($G17=Tabelid!$L$4,IFERROR(SUMIFS($E:$E,$G:$G,Tabelid!$L$1,$C:$C,Tabelid!$J$4,$H:$H,U$2,$A:$A,$A17)/SUMIFS($E:$E,$G:$G,Tabelid!$L$1,$C:$C,Tabelid!$J$4,$A:$A,$A17),0),IF($G17=Tabelid!$L$5,IFERROR(SUMIFS($E:$E,$G:$G,Tabelid!$L$1,$C:$C,Tabelid!$J$4,$H:$H,U$2)/SUMIFS($E:$E,$G:$G,Tabelid!$L$1,$C:$C,Tabelid!$J$4),0),""))),"")</f>
        <v/>
      </c>
      <c r="V17" s="31"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31"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31"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31"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31"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31"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31"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31" t="str">
        <f>IFERROR(IF($G17=Tabelid!$L$6,$E17*J17,IFERROR($E17*J17/SUM($J17:$AB17)*(Eksplikatsioon!O19)/SUMPRODUCT($J17:$AB17,Eksplikatsioon!$O19:$AG19),"")),"")</f>
        <v/>
      </c>
      <c r="AD17" s="31" t="str">
        <f>IFERROR(IF($G17=Tabelid!$L$6,$E17*K17,IFERROR($E17*K17/SUM($J17:$AB17)*(Eksplikatsioon!P19)/SUMPRODUCT($J17:$AB17,Eksplikatsioon!$O19:$AG19),"")),"")</f>
        <v/>
      </c>
      <c r="AE17" s="31" t="str">
        <f>IFERROR(IF($G17=Tabelid!$L$6,$E17*L17,IFERROR($E17*L17/SUM($J17:$AB17)*(Eksplikatsioon!Q19)/SUMPRODUCT($J17:$AB17,Eksplikatsioon!$O19:$AG19),"")),"")</f>
        <v/>
      </c>
      <c r="AF17" s="31" t="str">
        <f>IFERROR(IF($G17=Tabelid!$L$6,$E17*M17,IFERROR($E17*M17/SUM($J17:$AB17)*(Eksplikatsioon!R19)/SUMPRODUCT($J17:$AB17,Eksplikatsioon!$O19:$AG19),"")),"")</f>
        <v/>
      </c>
      <c r="AG17" s="31" t="str">
        <f>IFERROR(IF($G17=Tabelid!$L$6,$E17*N17,IFERROR($E17*N17/SUM($J17:$AB17)*(Eksplikatsioon!S19)/SUMPRODUCT($J17:$AB17,Eksplikatsioon!$O19:$AG19),"")),"")</f>
        <v/>
      </c>
      <c r="AH17" s="31" t="str">
        <f>IFERROR(IF($G17=Tabelid!$L$6,$E17*O17,IFERROR($E17*O17/SUM($J17:$AB17)*(Eksplikatsioon!T19)/SUMPRODUCT($J17:$AB17,Eksplikatsioon!$O19:$AG19),"")),"")</f>
        <v/>
      </c>
      <c r="AI17" s="31" t="str">
        <f>IFERROR(IF($G17=Tabelid!$L$6,$E17*P17,IFERROR($E17*P17/SUM($J17:$AB17)*(Eksplikatsioon!U19)/SUMPRODUCT($J17:$AB17,Eksplikatsioon!$O19:$AG19),"")),"")</f>
        <v/>
      </c>
      <c r="AJ17" s="31" t="str">
        <f>IFERROR(IF($G17=Tabelid!$L$6,$E17*Q17,IFERROR($E17*Q17/SUM($J17:$AB17)*(Eksplikatsioon!V19)/SUMPRODUCT($J17:$AB17,Eksplikatsioon!$O19:$AG19),"")),"")</f>
        <v/>
      </c>
      <c r="AK17" s="31" t="str">
        <f>IFERROR(IF($G17=Tabelid!$L$6,$E17*R17,IFERROR($E17*R17/SUM($J17:$AB17)*(Eksplikatsioon!W19)/SUMPRODUCT($J17:$AB17,Eksplikatsioon!$O19:$AG19),"")),"")</f>
        <v/>
      </c>
      <c r="AL17" s="31" t="str">
        <f>IFERROR(IF($G17=Tabelid!$L$6,$E17*S17,IFERROR($E17*S17/SUM($J17:$AB17)*(Eksplikatsioon!X19)/SUMPRODUCT($J17:$AB17,Eksplikatsioon!$O19:$AG19),"")),"")</f>
        <v/>
      </c>
      <c r="AM17" s="31" t="str">
        <f>IFERROR(IF($G17=Tabelid!$L$6,$E17*T17,IFERROR($E17*T17/SUM($J17:$AB17)*(Eksplikatsioon!Y19)/SUMPRODUCT($J17:$AB17,Eksplikatsioon!$O19:$AG19),"")),"")</f>
        <v/>
      </c>
      <c r="AN17" s="31" t="str">
        <f>IFERROR(IF($G17=Tabelid!$L$6,$E17*U17,IFERROR($E17*U17/SUM($J17:$AB17)*(Eksplikatsioon!Z19)/SUMPRODUCT($J17:$AB17,Eksplikatsioon!$O19:$AG19),"")),"")</f>
        <v/>
      </c>
      <c r="AO17" s="31" t="str">
        <f>IFERROR(IF($G17=Tabelid!$L$6,$E17*V17,IFERROR($E17*V17/SUM($J17:$AB17)*(Eksplikatsioon!AA19)/SUMPRODUCT($J17:$AB17,Eksplikatsioon!$O19:$AG19),"")),"")</f>
        <v/>
      </c>
      <c r="AP17" s="31" t="str">
        <f>IFERROR(IF($G17=Tabelid!$L$6,$E17*W17,IFERROR($E17*W17/SUM($J17:$AB17)*(Eksplikatsioon!AB19)/SUMPRODUCT($J17:$AB17,Eksplikatsioon!$O19:$AG19),"")),"")</f>
        <v/>
      </c>
      <c r="AQ17" s="31" t="str">
        <f>IFERROR(IF($G17=Tabelid!$L$6,$E17*X17,IFERROR($E17*X17/SUM($J17:$AB17)*(Eksplikatsioon!AC19)/SUMPRODUCT($J17:$AB17,Eksplikatsioon!$O19:$AG19),"")),"")</f>
        <v/>
      </c>
      <c r="AR17" s="31" t="str">
        <f>IFERROR(IF($G17=Tabelid!$L$6,$E17*Y17,IFERROR($E17*Y17/SUM($J17:$AB17)*(Eksplikatsioon!AD19)/SUMPRODUCT($J17:$AB17,Eksplikatsioon!$O19:$AG19),"")),"")</f>
        <v/>
      </c>
      <c r="AS17" s="31" t="str">
        <f>IFERROR(IF($G17=Tabelid!$L$6,$E17*Z17,IFERROR($E17*Z17/SUM($J17:$AB17)*(Eksplikatsioon!AE19)/SUMPRODUCT($J17:$AB17,Eksplikatsioon!$O19:$AG19),"")),"")</f>
        <v/>
      </c>
      <c r="AT17" s="31" t="str">
        <f>IFERROR(IF($G17=Tabelid!$L$6,$E17*AA17,IFERROR($E17*AA17/SUM($J17:$AB17)*(Eksplikatsioon!AF19)/SUMPRODUCT($J17:$AB17,Eksplikatsioon!$O19:$AG19),"")),"")</f>
        <v/>
      </c>
      <c r="AU17" s="31" t="str">
        <f>IFERROR(IF($G17=Tabelid!$L$6,$E17*AB17,IFERROR($E17*AB17/SUM($J17:$AB17)*(Eksplikatsioon!AG19)/SUMPRODUCT($J17:$AB17,Eksplikatsioon!$O19:$AG19),"")),"")</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5" t="str">
        <f>IF(Eksplikatsioon!A20=0,"",Eksplikatsioon!A20)</f>
        <v/>
      </c>
      <c r="B18" s="58" t="str">
        <f>IF(Eksplikatsioon!B20=0,"",Eksplikatsioon!B20)</f>
        <v/>
      </c>
      <c r="C18" s="25" t="str">
        <f>IF(Eksplikatsioon!C20=0,"",Eksplikatsioon!C20)</f>
        <v/>
      </c>
      <c r="D18" s="25" t="str">
        <f>IF(Eksplikatsioon!D20=0,"",Eksplikatsioon!D20)</f>
        <v/>
      </c>
      <c r="E18" s="56" t="str">
        <f>IF(Eksplikatsioon!F20=0,"",Eksplikatsioon!F20)</f>
        <v/>
      </c>
      <c r="F18" s="25" t="str">
        <f>IF(Eksplikatsioon!H20=0,"",Eksplikatsioon!H20)</f>
        <v/>
      </c>
      <c r="G18" s="25" t="str">
        <f>IF(Eksplikatsioon!J20=0,"",Eksplikatsioon!J20)</f>
        <v/>
      </c>
      <c r="H18" s="25" t="str">
        <f>IF(Eksplikatsioon!K20=0,"",Eksplikatsioon!K20)</f>
        <v/>
      </c>
      <c r="I18" s="25" t="str">
        <f>IF(Eksplikatsioon!L20=0,"",Eksplikatsioon!L20)</f>
        <v/>
      </c>
      <c r="J18" s="31"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1"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1"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1"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1"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1"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1"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1"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1"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1"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1"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1"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1"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1"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1"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1"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1"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1"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1"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1" t="str">
        <f>IFERROR(IF($G18=Tabelid!$L$6,$E18*J18,IFERROR($E18*J18/SUM($J18:$AB18)*(Eksplikatsioon!O20)/SUMPRODUCT($J18:$AB18,Eksplikatsioon!$O20:$AG20),"")),"")</f>
        <v/>
      </c>
      <c r="AD18" s="31" t="str">
        <f>IFERROR(IF($G18=Tabelid!$L$6,$E18*K18,IFERROR($E18*K18/SUM($J18:$AB18)*(Eksplikatsioon!P20)/SUMPRODUCT($J18:$AB18,Eksplikatsioon!$O20:$AG20),"")),"")</f>
        <v/>
      </c>
      <c r="AE18" s="31" t="str">
        <f>IFERROR(IF($G18=Tabelid!$L$6,$E18*L18,IFERROR($E18*L18/SUM($J18:$AB18)*(Eksplikatsioon!Q20)/SUMPRODUCT($J18:$AB18,Eksplikatsioon!$O20:$AG20),"")),"")</f>
        <v/>
      </c>
      <c r="AF18" s="31" t="str">
        <f>IFERROR(IF($G18=Tabelid!$L$6,$E18*M18,IFERROR($E18*M18/SUM($J18:$AB18)*(Eksplikatsioon!R20)/SUMPRODUCT($J18:$AB18,Eksplikatsioon!$O20:$AG20),"")),"")</f>
        <v/>
      </c>
      <c r="AG18" s="31" t="str">
        <f>IFERROR(IF($G18=Tabelid!$L$6,$E18*N18,IFERROR($E18*N18/SUM($J18:$AB18)*(Eksplikatsioon!S20)/SUMPRODUCT($J18:$AB18,Eksplikatsioon!$O20:$AG20),"")),"")</f>
        <v/>
      </c>
      <c r="AH18" s="31" t="str">
        <f>IFERROR(IF($G18=Tabelid!$L$6,$E18*O18,IFERROR($E18*O18/SUM($J18:$AB18)*(Eksplikatsioon!T20)/SUMPRODUCT($J18:$AB18,Eksplikatsioon!$O20:$AG20),"")),"")</f>
        <v/>
      </c>
      <c r="AI18" s="31" t="str">
        <f>IFERROR(IF($G18=Tabelid!$L$6,$E18*P18,IFERROR($E18*P18/SUM($J18:$AB18)*(Eksplikatsioon!U20)/SUMPRODUCT($J18:$AB18,Eksplikatsioon!$O20:$AG20),"")),"")</f>
        <v/>
      </c>
      <c r="AJ18" s="31" t="str">
        <f>IFERROR(IF($G18=Tabelid!$L$6,$E18*Q18,IFERROR($E18*Q18/SUM($J18:$AB18)*(Eksplikatsioon!V20)/SUMPRODUCT($J18:$AB18,Eksplikatsioon!$O20:$AG20),"")),"")</f>
        <v/>
      </c>
      <c r="AK18" s="31" t="str">
        <f>IFERROR(IF($G18=Tabelid!$L$6,$E18*R18,IFERROR($E18*R18/SUM($J18:$AB18)*(Eksplikatsioon!W20)/SUMPRODUCT($J18:$AB18,Eksplikatsioon!$O20:$AG20),"")),"")</f>
        <v/>
      </c>
      <c r="AL18" s="31" t="str">
        <f>IFERROR(IF($G18=Tabelid!$L$6,$E18*S18,IFERROR($E18*S18/SUM($J18:$AB18)*(Eksplikatsioon!X20)/SUMPRODUCT($J18:$AB18,Eksplikatsioon!$O20:$AG20),"")),"")</f>
        <v/>
      </c>
      <c r="AM18" s="31" t="str">
        <f>IFERROR(IF($G18=Tabelid!$L$6,$E18*T18,IFERROR($E18*T18/SUM($J18:$AB18)*(Eksplikatsioon!Y20)/SUMPRODUCT($J18:$AB18,Eksplikatsioon!$O20:$AG20),"")),"")</f>
        <v/>
      </c>
      <c r="AN18" s="31" t="str">
        <f>IFERROR(IF($G18=Tabelid!$L$6,$E18*U18,IFERROR($E18*U18/SUM($J18:$AB18)*(Eksplikatsioon!Z20)/SUMPRODUCT($J18:$AB18,Eksplikatsioon!$O20:$AG20),"")),"")</f>
        <v/>
      </c>
      <c r="AO18" s="31" t="str">
        <f>IFERROR(IF($G18=Tabelid!$L$6,$E18*V18,IFERROR($E18*V18/SUM($J18:$AB18)*(Eksplikatsioon!AA20)/SUMPRODUCT($J18:$AB18,Eksplikatsioon!$O20:$AG20),"")),"")</f>
        <v/>
      </c>
      <c r="AP18" s="31" t="str">
        <f>IFERROR(IF($G18=Tabelid!$L$6,$E18*W18,IFERROR($E18*W18/SUM($J18:$AB18)*(Eksplikatsioon!AB20)/SUMPRODUCT($J18:$AB18,Eksplikatsioon!$O20:$AG20),"")),"")</f>
        <v/>
      </c>
      <c r="AQ18" s="31" t="str">
        <f>IFERROR(IF($G18=Tabelid!$L$6,$E18*X18,IFERROR($E18*X18/SUM($J18:$AB18)*(Eksplikatsioon!AC20)/SUMPRODUCT($J18:$AB18,Eksplikatsioon!$O20:$AG20),"")),"")</f>
        <v/>
      </c>
      <c r="AR18" s="31" t="str">
        <f>IFERROR(IF($G18=Tabelid!$L$6,$E18*Y18,IFERROR($E18*Y18/SUM($J18:$AB18)*(Eksplikatsioon!AD20)/SUMPRODUCT($J18:$AB18,Eksplikatsioon!$O20:$AG20),"")),"")</f>
        <v/>
      </c>
      <c r="AS18" s="31" t="str">
        <f>IFERROR(IF($G18=Tabelid!$L$6,$E18*Z18,IFERROR($E18*Z18/SUM($J18:$AB18)*(Eksplikatsioon!AE20)/SUMPRODUCT($J18:$AB18,Eksplikatsioon!$O20:$AG20),"")),"")</f>
        <v/>
      </c>
      <c r="AT18" s="31" t="str">
        <f>IFERROR(IF($G18=Tabelid!$L$6,$E18*AA18,IFERROR($E18*AA18/SUM($J18:$AB18)*(Eksplikatsioon!AF20)/SUMPRODUCT($J18:$AB18,Eksplikatsioon!$O20:$AG20),"")),"")</f>
        <v/>
      </c>
      <c r="AU18" s="31" t="str">
        <f>IFERROR(IF($G18=Tabelid!$L$6,$E18*AB18,IFERROR($E18*AB18/SUM($J18:$AB18)*(Eksplikatsioon!AG20)/SUMPRODUCT($J18:$AB18,Eksplikatsioon!$O20:$AG20),"")),"")</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5" t="str">
        <f>IF(Eksplikatsioon!A21=0,"",Eksplikatsioon!A21)</f>
        <v/>
      </c>
      <c r="B19" s="58" t="str">
        <f>IF(Eksplikatsioon!B21=0,"",Eksplikatsioon!B21)</f>
        <v/>
      </c>
      <c r="C19" s="25" t="str">
        <f>IF(Eksplikatsioon!C21=0,"",Eksplikatsioon!C21)</f>
        <v/>
      </c>
      <c r="D19" s="25" t="str">
        <f>IF(Eksplikatsioon!D21=0,"",Eksplikatsioon!D21)</f>
        <v/>
      </c>
      <c r="E19" s="56" t="str">
        <f>IF(Eksplikatsioon!F21=0,"",Eksplikatsioon!F21)</f>
        <v/>
      </c>
      <c r="F19" s="25" t="str">
        <f>IF(Eksplikatsioon!H21=0,"",Eksplikatsioon!H21)</f>
        <v/>
      </c>
      <c r="G19" s="25" t="str">
        <f>IF(Eksplikatsioon!J21=0,"",Eksplikatsioon!J21)</f>
        <v/>
      </c>
      <c r="H19" s="25" t="str">
        <f>IF(Eksplikatsioon!K21=0,"",Eksplikatsioon!K21)</f>
        <v/>
      </c>
      <c r="I19" s="25" t="str">
        <f>IF(Eksplikatsioon!L21=0,"",Eksplikatsioon!L21)</f>
        <v/>
      </c>
      <c r="J19" s="31"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1"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1"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1"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1"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1"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1"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1"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1"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1"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1"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1"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1"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1"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1"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1"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1"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1"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1"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1" t="str">
        <f>IFERROR(IF($G19=Tabelid!$L$6,$E19*J19,IFERROR($E19*J19/SUM($J19:$AB19)*(Eksplikatsioon!O21)/SUMPRODUCT($J19:$AB19,Eksplikatsioon!$O21:$AG21),"")),"")</f>
        <v/>
      </c>
      <c r="AD19" s="31" t="str">
        <f>IFERROR(IF($G19=Tabelid!$L$6,$E19*K19,IFERROR($E19*K19/SUM($J19:$AB19)*(Eksplikatsioon!P21)/SUMPRODUCT($J19:$AB19,Eksplikatsioon!$O21:$AG21),"")),"")</f>
        <v/>
      </c>
      <c r="AE19" s="31" t="str">
        <f>IFERROR(IF($G19=Tabelid!$L$6,$E19*L19,IFERROR($E19*L19/SUM($J19:$AB19)*(Eksplikatsioon!Q21)/SUMPRODUCT($J19:$AB19,Eksplikatsioon!$O21:$AG21),"")),"")</f>
        <v/>
      </c>
      <c r="AF19" s="31" t="str">
        <f>IFERROR(IF($G19=Tabelid!$L$6,$E19*M19,IFERROR($E19*M19/SUM($J19:$AB19)*(Eksplikatsioon!R21)/SUMPRODUCT($J19:$AB19,Eksplikatsioon!$O21:$AG21),"")),"")</f>
        <v/>
      </c>
      <c r="AG19" s="31" t="str">
        <f>IFERROR(IF($G19=Tabelid!$L$6,$E19*N19,IFERROR($E19*N19/SUM($J19:$AB19)*(Eksplikatsioon!S21)/SUMPRODUCT($J19:$AB19,Eksplikatsioon!$O21:$AG21),"")),"")</f>
        <v/>
      </c>
      <c r="AH19" s="31" t="str">
        <f>IFERROR(IF($G19=Tabelid!$L$6,$E19*O19,IFERROR($E19*O19/SUM($J19:$AB19)*(Eksplikatsioon!T21)/SUMPRODUCT($J19:$AB19,Eksplikatsioon!$O21:$AG21),"")),"")</f>
        <v/>
      </c>
      <c r="AI19" s="31" t="str">
        <f>IFERROR(IF($G19=Tabelid!$L$6,$E19*P19,IFERROR($E19*P19/SUM($J19:$AB19)*(Eksplikatsioon!U21)/SUMPRODUCT($J19:$AB19,Eksplikatsioon!$O21:$AG21),"")),"")</f>
        <v/>
      </c>
      <c r="AJ19" s="31" t="str">
        <f>IFERROR(IF($G19=Tabelid!$L$6,$E19*Q19,IFERROR($E19*Q19/SUM($J19:$AB19)*(Eksplikatsioon!V21)/SUMPRODUCT($J19:$AB19,Eksplikatsioon!$O21:$AG21),"")),"")</f>
        <v/>
      </c>
      <c r="AK19" s="31" t="str">
        <f>IFERROR(IF($G19=Tabelid!$L$6,$E19*R19,IFERROR($E19*R19/SUM($J19:$AB19)*(Eksplikatsioon!W21)/SUMPRODUCT($J19:$AB19,Eksplikatsioon!$O21:$AG21),"")),"")</f>
        <v/>
      </c>
      <c r="AL19" s="31" t="str">
        <f>IFERROR(IF($G19=Tabelid!$L$6,$E19*S19,IFERROR($E19*S19/SUM($J19:$AB19)*(Eksplikatsioon!X21)/SUMPRODUCT($J19:$AB19,Eksplikatsioon!$O21:$AG21),"")),"")</f>
        <v/>
      </c>
      <c r="AM19" s="31" t="str">
        <f>IFERROR(IF($G19=Tabelid!$L$6,$E19*T19,IFERROR($E19*T19/SUM($J19:$AB19)*(Eksplikatsioon!Y21)/SUMPRODUCT($J19:$AB19,Eksplikatsioon!$O21:$AG21),"")),"")</f>
        <v/>
      </c>
      <c r="AN19" s="31" t="str">
        <f>IFERROR(IF($G19=Tabelid!$L$6,$E19*U19,IFERROR($E19*U19/SUM($J19:$AB19)*(Eksplikatsioon!Z21)/SUMPRODUCT($J19:$AB19,Eksplikatsioon!$O21:$AG21),"")),"")</f>
        <v/>
      </c>
      <c r="AO19" s="31" t="str">
        <f>IFERROR(IF($G19=Tabelid!$L$6,$E19*V19,IFERROR($E19*V19/SUM($J19:$AB19)*(Eksplikatsioon!AA21)/SUMPRODUCT($J19:$AB19,Eksplikatsioon!$O21:$AG21),"")),"")</f>
        <v/>
      </c>
      <c r="AP19" s="31" t="str">
        <f>IFERROR(IF($G19=Tabelid!$L$6,$E19*W19,IFERROR($E19*W19/SUM($J19:$AB19)*(Eksplikatsioon!AB21)/SUMPRODUCT($J19:$AB19,Eksplikatsioon!$O21:$AG21),"")),"")</f>
        <v/>
      </c>
      <c r="AQ19" s="31" t="str">
        <f>IFERROR(IF($G19=Tabelid!$L$6,$E19*X19,IFERROR($E19*X19/SUM($J19:$AB19)*(Eksplikatsioon!AC21)/SUMPRODUCT($J19:$AB19,Eksplikatsioon!$O21:$AG21),"")),"")</f>
        <v/>
      </c>
      <c r="AR19" s="31" t="str">
        <f>IFERROR(IF($G19=Tabelid!$L$6,$E19*Y19,IFERROR($E19*Y19/SUM($J19:$AB19)*(Eksplikatsioon!AD21)/SUMPRODUCT($J19:$AB19,Eksplikatsioon!$O21:$AG21),"")),"")</f>
        <v/>
      </c>
      <c r="AS19" s="31" t="str">
        <f>IFERROR(IF($G19=Tabelid!$L$6,$E19*Z19,IFERROR($E19*Z19/SUM($J19:$AB19)*(Eksplikatsioon!AE21)/SUMPRODUCT($J19:$AB19,Eksplikatsioon!$O21:$AG21),"")),"")</f>
        <v/>
      </c>
      <c r="AT19" s="31" t="str">
        <f>IFERROR(IF($G19=Tabelid!$L$6,$E19*AA19,IFERROR($E19*AA19/SUM($J19:$AB19)*(Eksplikatsioon!AF21)/SUMPRODUCT($J19:$AB19,Eksplikatsioon!$O21:$AG21),"")),"")</f>
        <v/>
      </c>
      <c r="AU19" s="31" t="str">
        <f>IFERROR(IF($G19=Tabelid!$L$6,$E19*AB19,IFERROR($E19*AB19/SUM($J19:$AB19)*(Eksplikatsioon!AG21)/SUMPRODUCT($J19:$AB19,Eksplikatsioon!$O21:$AG21),"")),"")</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5" t="str">
        <f>IF(Eksplikatsioon!A22=0,"",Eksplikatsioon!A22)</f>
        <v/>
      </c>
      <c r="B20" s="58" t="str">
        <f>IF(Eksplikatsioon!B22=0,"",Eksplikatsioon!B22)</f>
        <v/>
      </c>
      <c r="C20" s="25" t="str">
        <f>IF(Eksplikatsioon!C22=0,"",Eksplikatsioon!C22)</f>
        <v/>
      </c>
      <c r="D20" s="25" t="str">
        <f>IF(Eksplikatsioon!D22=0,"",Eksplikatsioon!D22)</f>
        <v/>
      </c>
      <c r="E20" s="56" t="str">
        <f>IF(Eksplikatsioon!F22=0,"",Eksplikatsioon!F22)</f>
        <v/>
      </c>
      <c r="F20" s="25" t="str">
        <f>IF(Eksplikatsioon!H22=0,"",Eksplikatsioon!H22)</f>
        <v/>
      </c>
      <c r="G20" s="25" t="str">
        <f>IF(Eksplikatsioon!J22=0,"",Eksplikatsioon!J22)</f>
        <v/>
      </c>
      <c r="H20" s="25" t="str">
        <f>IF(Eksplikatsioon!K22=0,"",Eksplikatsioon!K22)</f>
        <v/>
      </c>
      <c r="I20" s="25" t="str">
        <f>IF(Eksplikatsioon!L22=0,"",Eksplikatsioon!L22)</f>
        <v/>
      </c>
      <c r="J20" s="31"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1"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1"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1"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1"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1"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1"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1"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1"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1"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1"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1"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1"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1"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1"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1"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1"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1"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1"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1" t="str">
        <f>IFERROR(IF($G20=Tabelid!$L$6,$E20*J20,IFERROR($E20*J20/SUM($J20:$AB20)*(Eksplikatsioon!O22)/SUMPRODUCT($J20:$AB20,Eksplikatsioon!$O22:$AG22),"")),"")</f>
        <v/>
      </c>
      <c r="AD20" s="31" t="str">
        <f>IFERROR(IF($G20=Tabelid!$L$6,$E20*K20,IFERROR($E20*K20/SUM($J20:$AB20)*(Eksplikatsioon!P22)/SUMPRODUCT($J20:$AB20,Eksplikatsioon!$O22:$AG22),"")),"")</f>
        <v/>
      </c>
      <c r="AE20" s="31" t="str">
        <f>IFERROR(IF($G20=Tabelid!$L$6,$E20*L20,IFERROR($E20*L20/SUM($J20:$AB20)*(Eksplikatsioon!Q22)/SUMPRODUCT($J20:$AB20,Eksplikatsioon!$O22:$AG22),"")),"")</f>
        <v/>
      </c>
      <c r="AF20" s="31" t="str">
        <f>IFERROR(IF($G20=Tabelid!$L$6,$E20*M20,IFERROR($E20*M20/SUM($J20:$AB20)*(Eksplikatsioon!R22)/SUMPRODUCT($J20:$AB20,Eksplikatsioon!$O22:$AG22),"")),"")</f>
        <v/>
      </c>
      <c r="AG20" s="31" t="str">
        <f>IFERROR(IF($G20=Tabelid!$L$6,$E20*N20,IFERROR($E20*N20/SUM($J20:$AB20)*(Eksplikatsioon!S22)/SUMPRODUCT($J20:$AB20,Eksplikatsioon!$O22:$AG22),"")),"")</f>
        <v/>
      </c>
      <c r="AH20" s="31" t="str">
        <f>IFERROR(IF($G20=Tabelid!$L$6,$E20*O20,IFERROR($E20*O20/SUM($J20:$AB20)*(Eksplikatsioon!T22)/SUMPRODUCT($J20:$AB20,Eksplikatsioon!$O22:$AG22),"")),"")</f>
        <v/>
      </c>
      <c r="AI20" s="31" t="str">
        <f>IFERROR(IF($G20=Tabelid!$L$6,$E20*P20,IFERROR($E20*P20/SUM($J20:$AB20)*(Eksplikatsioon!U22)/SUMPRODUCT($J20:$AB20,Eksplikatsioon!$O22:$AG22),"")),"")</f>
        <v/>
      </c>
      <c r="AJ20" s="31" t="str">
        <f>IFERROR(IF($G20=Tabelid!$L$6,$E20*Q20,IFERROR($E20*Q20/SUM($J20:$AB20)*(Eksplikatsioon!V22)/SUMPRODUCT($J20:$AB20,Eksplikatsioon!$O22:$AG22),"")),"")</f>
        <v/>
      </c>
      <c r="AK20" s="31" t="str">
        <f>IFERROR(IF($G20=Tabelid!$L$6,$E20*R20,IFERROR($E20*R20/SUM($J20:$AB20)*(Eksplikatsioon!W22)/SUMPRODUCT($J20:$AB20,Eksplikatsioon!$O22:$AG22),"")),"")</f>
        <v/>
      </c>
      <c r="AL20" s="31" t="str">
        <f>IFERROR(IF($G20=Tabelid!$L$6,$E20*S20,IFERROR($E20*S20/SUM($J20:$AB20)*(Eksplikatsioon!X22)/SUMPRODUCT($J20:$AB20,Eksplikatsioon!$O22:$AG22),"")),"")</f>
        <v/>
      </c>
      <c r="AM20" s="31" t="str">
        <f>IFERROR(IF($G20=Tabelid!$L$6,$E20*T20,IFERROR($E20*T20/SUM($J20:$AB20)*(Eksplikatsioon!Y22)/SUMPRODUCT($J20:$AB20,Eksplikatsioon!$O22:$AG22),"")),"")</f>
        <v/>
      </c>
      <c r="AN20" s="31" t="str">
        <f>IFERROR(IF($G20=Tabelid!$L$6,$E20*U20,IFERROR($E20*U20/SUM($J20:$AB20)*(Eksplikatsioon!Z22)/SUMPRODUCT($J20:$AB20,Eksplikatsioon!$O22:$AG22),"")),"")</f>
        <v/>
      </c>
      <c r="AO20" s="31" t="str">
        <f>IFERROR(IF($G20=Tabelid!$L$6,$E20*V20,IFERROR($E20*V20/SUM($J20:$AB20)*(Eksplikatsioon!AA22)/SUMPRODUCT($J20:$AB20,Eksplikatsioon!$O22:$AG22),"")),"")</f>
        <v/>
      </c>
      <c r="AP20" s="31" t="str">
        <f>IFERROR(IF($G20=Tabelid!$L$6,$E20*W20,IFERROR($E20*W20/SUM($J20:$AB20)*(Eksplikatsioon!AB22)/SUMPRODUCT($J20:$AB20,Eksplikatsioon!$O22:$AG22),"")),"")</f>
        <v/>
      </c>
      <c r="AQ20" s="31" t="str">
        <f>IFERROR(IF($G20=Tabelid!$L$6,$E20*X20,IFERROR($E20*X20/SUM($J20:$AB20)*(Eksplikatsioon!AC22)/SUMPRODUCT($J20:$AB20,Eksplikatsioon!$O22:$AG22),"")),"")</f>
        <v/>
      </c>
      <c r="AR20" s="31" t="str">
        <f>IFERROR(IF($G20=Tabelid!$L$6,$E20*Y20,IFERROR($E20*Y20/SUM($J20:$AB20)*(Eksplikatsioon!AD22)/SUMPRODUCT($J20:$AB20,Eksplikatsioon!$O22:$AG22),"")),"")</f>
        <v/>
      </c>
      <c r="AS20" s="31" t="str">
        <f>IFERROR(IF($G20=Tabelid!$L$6,$E20*Z20,IFERROR($E20*Z20/SUM($J20:$AB20)*(Eksplikatsioon!AE22)/SUMPRODUCT($J20:$AB20,Eksplikatsioon!$O22:$AG22),"")),"")</f>
        <v/>
      </c>
      <c r="AT20" s="31" t="str">
        <f>IFERROR(IF($G20=Tabelid!$L$6,$E20*AA20,IFERROR($E20*AA20/SUM($J20:$AB20)*(Eksplikatsioon!AF22)/SUMPRODUCT($J20:$AB20,Eksplikatsioon!$O22:$AG22),"")),"")</f>
        <v/>
      </c>
      <c r="AU20" s="31" t="str">
        <f>IFERROR(IF($G20=Tabelid!$L$6,$E20*AB20,IFERROR($E20*AB20/SUM($J20:$AB20)*(Eksplikatsioon!AG22)/SUMPRODUCT($J20:$AB20,Eksplikatsioon!$O22:$AG22),"")),"")</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5" t="str">
        <f>IF(Eksplikatsioon!A23=0,"",Eksplikatsioon!A23)</f>
        <v/>
      </c>
      <c r="B21" s="58" t="str">
        <f>IF(Eksplikatsioon!B23=0,"",Eksplikatsioon!B23)</f>
        <v/>
      </c>
      <c r="C21" s="25" t="str">
        <f>IF(Eksplikatsioon!C23=0,"",Eksplikatsioon!C23)</f>
        <v/>
      </c>
      <c r="D21" s="25" t="str">
        <f>IF(Eksplikatsioon!D23=0,"",Eksplikatsioon!D23)</f>
        <v/>
      </c>
      <c r="E21" s="56" t="str">
        <f>IF(Eksplikatsioon!F23=0,"",Eksplikatsioon!F23)</f>
        <v/>
      </c>
      <c r="F21" s="25" t="str">
        <f>IF(Eksplikatsioon!H23=0,"",Eksplikatsioon!H23)</f>
        <v/>
      </c>
      <c r="G21" s="25" t="str">
        <f>IF(Eksplikatsioon!J23=0,"",Eksplikatsioon!J23)</f>
        <v/>
      </c>
      <c r="H21" s="25" t="str">
        <f>IF(Eksplikatsioon!K23=0,"",Eksplikatsioon!K23)</f>
        <v/>
      </c>
      <c r="I21" s="25" t="str">
        <f>IF(Eksplikatsioon!L23=0,"",Eksplikatsioon!L23)</f>
        <v/>
      </c>
      <c r="J21" s="31"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1"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1"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1"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1"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1"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1"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1"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1"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1"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1"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1"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1"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1"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1"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1"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1"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1"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1"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1" t="str">
        <f>IFERROR(IF($G21=Tabelid!$L$6,$E21*J21,IFERROR($E21*J21/SUM($J21:$AB21)*(Eksplikatsioon!O23)/SUMPRODUCT($J21:$AB21,Eksplikatsioon!$O23:$AG23),"")),"")</f>
        <v/>
      </c>
      <c r="AD21" s="31" t="str">
        <f>IFERROR(IF($G21=Tabelid!$L$6,$E21*K21,IFERROR($E21*K21/SUM($J21:$AB21)*(Eksplikatsioon!P23)/SUMPRODUCT($J21:$AB21,Eksplikatsioon!$O23:$AG23),"")),"")</f>
        <v/>
      </c>
      <c r="AE21" s="31" t="str">
        <f>IFERROR(IF($G21=Tabelid!$L$6,$E21*L21,IFERROR($E21*L21/SUM($J21:$AB21)*(Eksplikatsioon!Q23)/SUMPRODUCT($J21:$AB21,Eksplikatsioon!$O23:$AG23),"")),"")</f>
        <v/>
      </c>
      <c r="AF21" s="31" t="str">
        <f>IFERROR(IF($G21=Tabelid!$L$6,$E21*M21,IFERROR($E21*M21/SUM($J21:$AB21)*(Eksplikatsioon!R23)/SUMPRODUCT($J21:$AB21,Eksplikatsioon!$O23:$AG23),"")),"")</f>
        <v/>
      </c>
      <c r="AG21" s="31" t="str">
        <f>IFERROR(IF($G21=Tabelid!$L$6,$E21*N21,IFERROR($E21*N21/SUM($J21:$AB21)*(Eksplikatsioon!S23)/SUMPRODUCT($J21:$AB21,Eksplikatsioon!$O23:$AG23),"")),"")</f>
        <v/>
      </c>
      <c r="AH21" s="31" t="str">
        <f>IFERROR(IF($G21=Tabelid!$L$6,$E21*O21,IFERROR($E21*O21/SUM($J21:$AB21)*(Eksplikatsioon!T23)/SUMPRODUCT($J21:$AB21,Eksplikatsioon!$O23:$AG23),"")),"")</f>
        <v/>
      </c>
      <c r="AI21" s="31" t="str">
        <f>IFERROR(IF($G21=Tabelid!$L$6,$E21*P21,IFERROR($E21*P21/SUM($J21:$AB21)*(Eksplikatsioon!U23)/SUMPRODUCT($J21:$AB21,Eksplikatsioon!$O23:$AG23),"")),"")</f>
        <v/>
      </c>
      <c r="AJ21" s="31" t="str">
        <f>IFERROR(IF($G21=Tabelid!$L$6,$E21*Q21,IFERROR($E21*Q21/SUM($J21:$AB21)*(Eksplikatsioon!V23)/SUMPRODUCT($J21:$AB21,Eksplikatsioon!$O23:$AG23),"")),"")</f>
        <v/>
      </c>
      <c r="AK21" s="31" t="str">
        <f>IFERROR(IF($G21=Tabelid!$L$6,$E21*R21,IFERROR($E21*R21/SUM($J21:$AB21)*(Eksplikatsioon!W23)/SUMPRODUCT($J21:$AB21,Eksplikatsioon!$O23:$AG23),"")),"")</f>
        <v/>
      </c>
      <c r="AL21" s="31" t="str">
        <f>IFERROR(IF($G21=Tabelid!$L$6,$E21*S21,IFERROR($E21*S21/SUM($J21:$AB21)*(Eksplikatsioon!X23)/SUMPRODUCT($J21:$AB21,Eksplikatsioon!$O23:$AG23),"")),"")</f>
        <v/>
      </c>
      <c r="AM21" s="31" t="str">
        <f>IFERROR(IF($G21=Tabelid!$L$6,$E21*T21,IFERROR($E21*T21/SUM($J21:$AB21)*(Eksplikatsioon!Y23)/SUMPRODUCT($J21:$AB21,Eksplikatsioon!$O23:$AG23),"")),"")</f>
        <v/>
      </c>
      <c r="AN21" s="31" t="str">
        <f>IFERROR(IF($G21=Tabelid!$L$6,$E21*U21,IFERROR($E21*U21/SUM($J21:$AB21)*(Eksplikatsioon!Z23)/SUMPRODUCT($J21:$AB21,Eksplikatsioon!$O23:$AG23),"")),"")</f>
        <v/>
      </c>
      <c r="AO21" s="31" t="str">
        <f>IFERROR(IF($G21=Tabelid!$L$6,$E21*V21,IFERROR($E21*V21/SUM($J21:$AB21)*(Eksplikatsioon!AA23)/SUMPRODUCT($J21:$AB21,Eksplikatsioon!$O23:$AG23),"")),"")</f>
        <v/>
      </c>
      <c r="AP21" s="31" t="str">
        <f>IFERROR(IF($G21=Tabelid!$L$6,$E21*W21,IFERROR($E21*W21/SUM($J21:$AB21)*(Eksplikatsioon!AB23)/SUMPRODUCT($J21:$AB21,Eksplikatsioon!$O23:$AG23),"")),"")</f>
        <v/>
      </c>
      <c r="AQ21" s="31" t="str">
        <f>IFERROR(IF($G21=Tabelid!$L$6,$E21*X21,IFERROR($E21*X21/SUM($J21:$AB21)*(Eksplikatsioon!AC23)/SUMPRODUCT($J21:$AB21,Eksplikatsioon!$O23:$AG23),"")),"")</f>
        <v/>
      </c>
      <c r="AR21" s="31" t="str">
        <f>IFERROR(IF($G21=Tabelid!$L$6,$E21*Y21,IFERROR($E21*Y21/SUM($J21:$AB21)*(Eksplikatsioon!AD23)/SUMPRODUCT($J21:$AB21,Eksplikatsioon!$O23:$AG23),"")),"")</f>
        <v/>
      </c>
      <c r="AS21" s="31" t="str">
        <f>IFERROR(IF($G21=Tabelid!$L$6,$E21*Z21,IFERROR($E21*Z21/SUM($J21:$AB21)*(Eksplikatsioon!AE23)/SUMPRODUCT($J21:$AB21,Eksplikatsioon!$O23:$AG23),"")),"")</f>
        <v/>
      </c>
      <c r="AT21" s="31" t="str">
        <f>IFERROR(IF($G21=Tabelid!$L$6,$E21*AA21,IFERROR($E21*AA21/SUM($J21:$AB21)*(Eksplikatsioon!AF23)/SUMPRODUCT($J21:$AB21,Eksplikatsioon!$O23:$AG23),"")),"")</f>
        <v/>
      </c>
      <c r="AU21" s="31" t="str">
        <f>IFERROR(IF($G21=Tabelid!$L$6,$E21*AB21,IFERROR($E21*AB21/SUM($J21:$AB21)*(Eksplikatsioon!AG23)/SUMPRODUCT($J21:$AB21,Eksplikatsioon!$O23:$AG23),"")),"")</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5" t="str">
        <f>IF(Eksplikatsioon!A24=0,"",Eksplikatsioon!A24)</f>
        <v/>
      </c>
      <c r="B22" s="58" t="str">
        <f>IF(Eksplikatsioon!B24=0,"",Eksplikatsioon!B24)</f>
        <v/>
      </c>
      <c r="C22" s="25" t="str">
        <f>IF(Eksplikatsioon!C24=0,"",Eksplikatsioon!C24)</f>
        <v/>
      </c>
      <c r="D22" s="25" t="str">
        <f>IF(Eksplikatsioon!D24=0,"",Eksplikatsioon!D24)</f>
        <v/>
      </c>
      <c r="E22" s="56" t="str">
        <f>IF(Eksplikatsioon!F24=0,"",Eksplikatsioon!F24)</f>
        <v/>
      </c>
      <c r="F22" s="25" t="str">
        <f>IF(Eksplikatsioon!H24=0,"",Eksplikatsioon!H24)</f>
        <v/>
      </c>
      <c r="G22" s="25" t="str">
        <f>IF(Eksplikatsioon!J24=0,"",Eksplikatsioon!J24)</f>
        <v/>
      </c>
      <c r="H22" s="25" t="str">
        <f>IF(Eksplikatsioon!K24=0,"",Eksplikatsioon!K24)</f>
        <v/>
      </c>
      <c r="I22" s="25" t="str">
        <f>IF(Eksplikatsioon!L24=0,"",Eksplikatsioon!L24)</f>
        <v/>
      </c>
      <c r="J22" s="31" t="str">
        <f>IFERROR(IF($G22=Tabelid!$L$6,Eksplikatsioon!O24/SUM(Eksplikatsioon!$O24:'Eksplikatsioon'!$AG24),IF($G22=Tabelid!$L$4,IFERROR(SUMIFS($E:$E,$G:$G,Tabelid!$L$1,$C:$C,Tabelid!$J$4,$H:$H,J$2,$A:$A,$A22)/SUMIFS($E:$E,$G:$G,Tabelid!$L$1,$C:$C,Tabelid!$J$4,$A:$A,$A22),0),IF($G22=Tabelid!$L$5,IFERROR(SUMIFS($E:$E,$G:$G,Tabelid!$L$1,$C:$C,Tabelid!$J$4,$H:$H,J$2)/SUMIFS($E:$E,$G:$G,Tabelid!$L$1,$C:$C,Tabelid!$J$4),0),""))),"")</f>
        <v/>
      </c>
      <c r="K22" s="31" t="str">
        <f>IFERROR(IF($G22=Tabelid!$L$6,Eksplikatsioon!P24/SUM(Eksplikatsioon!$O24:'Eksplikatsioon'!$AG24),IF($G22=Tabelid!$L$4,IFERROR(SUMIFS($E:$E,$G:$G,Tabelid!$L$1,$C:$C,Tabelid!$J$4,$H:$H,K$2,$A:$A,$A22)/SUMIFS($E:$E,$G:$G,Tabelid!$L$1,$C:$C,Tabelid!$J$4,$A:$A,$A22),0),IF($G22=Tabelid!$L$5,IFERROR(SUMIFS($E:$E,$G:$G,Tabelid!$L$1,$C:$C,Tabelid!$J$4,$H:$H,K$2)/SUMIFS($E:$E,$G:$G,Tabelid!$L$1,$C:$C,Tabelid!$J$4),0),""))),"")</f>
        <v/>
      </c>
      <c r="L22" s="31" t="str">
        <f>IFERROR(IF($G22=Tabelid!$L$6,Eksplikatsioon!Q24/SUM(Eksplikatsioon!$O24:'Eksplikatsioon'!$AG24),IF($G22=Tabelid!$L$4,IFERROR(SUMIFS($E:$E,$G:$G,Tabelid!$L$1,$C:$C,Tabelid!$J$4,$H:$H,L$2,$A:$A,$A22)/SUMIFS($E:$E,$G:$G,Tabelid!$L$1,$C:$C,Tabelid!$J$4,$A:$A,$A22),0),IF($G22=Tabelid!$L$5,IFERROR(SUMIFS($E:$E,$G:$G,Tabelid!$L$1,$C:$C,Tabelid!$J$4,$H:$H,L$2)/SUMIFS($E:$E,$G:$G,Tabelid!$L$1,$C:$C,Tabelid!$J$4),0),""))),"")</f>
        <v/>
      </c>
      <c r="M22" s="31" t="str">
        <f>IFERROR(IF($G22=Tabelid!$L$6,Eksplikatsioon!R24/SUM(Eksplikatsioon!$O24:'Eksplikatsioon'!$AG24),IF($G22=Tabelid!$L$4,IFERROR(SUMIFS($E:$E,$G:$G,Tabelid!$L$1,$C:$C,Tabelid!$J$4,$H:$H,M$2,$A:$A,$A22)/SUMIFS($E:$E,$G:$G,Tabelid!$L$1,$C:$C,Tabelid!$J$4,$A:$A,$A22),0),IF($G22=Tabelid!$L$5,IFERROR(SUMIFS($E:$E,$G:$G,Tabelid!$L$1,$C:$C,Tabelid!$J$4,$H:$H,M$2)/SUMIFS($E:$E,$G:$G,Tabelid!$L$1,$C:$C,Tabelid!$J$4),0),""))),"")</f>
        <v/>
      </c>
      <c r="N22" s="31" t="str">
        <f>IFERROR(IF($G22=Tabelid!$L$6,Eksplikatsioon!S24/SUM(Eksplikatsioon!$O24:'Eksplikatsioon'!$AG24),IF($G22=Tabelid!$L$4,IFERROR(SUMIFS($E:$E,$G:$G,Tabelid!$L$1,$C:$C,Tabelid!$J$4,$H:$H,N$2,$A:$A,$A22)/SUMIFS($E:$E,$G:$G,Tabelid!$L$1,$C:$C,Tabelid!$J$4,$A:$A,$A22),0),IF($G22=Tabelid!$L$5,IFERROR(SUMIFS($E:$E,$G:$G,Tabelid!$L$1,$C:$C,Tabelid!$J$4,$H:$H,N$2)/SUMIFS($E:$E,$G:$G,Tabelid!$L$1,$C:$C,Tabelid!$J$4),0),""))),"")</f>
        <v/>
      </c>
      <c r="O22" s="31" t="str">
        <f>IFERROR(IF($G22=Tabelid!$L$6,Eksplikatsioon!T24/SUM(Eksplikatsioon!$O24:'Eksplikatsioon'!$AG24),IF($G22=Tabelid!$L$4,IFERROR(SUMIFS($E:$E,$G:$G,Tabelid!$L$1,$C:$C,Tabelid!$J$4,$H:$H,O$2,$A:$A,$A22)/SUMIFS($E:$E,$G:$G,Tabelid!$L$1,$C:$C,Tabelid!$J$4,$A:$A,$A22),0),IF($G22=Tabelid!$L$5,IFERROR(SUMIFS($E:$E,$G:$G,Tabelid!$L$1,$C:$C,Tabelid!$J$4,$H:$H,O$2)/SUMIFS($E:$E,$G:$G,Tabelid!$L$1,$C:$C,Tabelid!$J$4),0),""))),"")</f>
        <v/>
      </c>
      <c r="P22" s="31" t="str">
        <f>IFERROR(IF($G22=Tabelid!$L$6,Eksplikatsioon!U24/SUM(Eksplikatsioon!$O24:'Eksplikatsioon'!$AG24),IF($G22=Tabelid!$L$4,IFERROR(SUMIFS($E:$E,$G:$G,Tabelid!$L$1,$C:$C,Tabelid!$J$4,$H:$H,P$2,$A:$A,$A22)/SUMIFS($E:$E,$G:$G,Tabelid!$L$1,$C:$C,Tabelid!$J$4,$A:$A,$A22),0),IF($G22=Tabelid!$L$5,IFERROR(SUMIFS($E:$E,$G:$G,Tabelid!$L$1,$C:$C,Tabelid!$J$4,$H:$H,P$2)/SUMIFS($E:$E,$G:$G,Tabelid!$L$1,$C:$C,Tabelid!$J$4),0),""))),"")</f>
        <v/>
      </c>
      <c r="Q22" s="31" t="str">
        <f>IFERROR(IF($G22=Tabelid!$L$6,Eksplikatsioon!V24/SUM(Eksplikatsioon!$O24:'Eksplikatsioon'!$AG24),IF($G22=Tabelid!$L$4,IFERROR(SUMIFS($E:$E,$G:$G,Tabelid!$L$1,$C:$C,Tabelid!$J$4,$H:$H,Q$2,$A:$A,$A22)/SUMIFS($E:$E,$G:$G,Tabelid!$L$1,$C:$C,Tabelid!$J$4,$A:$A,$A22),0),IF($G22=Tabelid!$L$5,IFERROR(SUMIFS($E:$E,$G:$G,Tabelid!$L$1,$C:$C,Tabelid!$J$4,$H:$H,Q$2)/SUMIFS($E:$E,$G:$G,Tabelid!$L$1,$C:$C,Tabelid!$J$4),0),""))),"")</f>
        <v/>
      </c>
      <c r="R22" s="31" t="str">
        <f>IFERROR(IF($G22=Tabelid!$L$6,Eksplikatsioon!W24/SUM(Eksplikatsioon!$O24:'Eksplikatsioon'!$AG24),IF($G22=Tabelid!$L$4,IFERROR(SUMIFS($E:$E,$G:$G,Tabelid!$L$1,$C:$C,Tabelid!$J$4,$H:$H,R$2,$A:$A,$A22)/SUMIFS($E:$E,$G:$G,Tabelid!$L$1,$C:$C,Tabelid!$J$4,$A:$A,$A22),0),IF($G22=Tabelid!$L$5,IFERROR(SUMIFS($E:$E,$G:$G,Tabelid!$L$1,$C:$C,Tabelid!$J$4,$H:$H,R$2)/SUMIFS($E:$E,$G:$G,Tabelid!$L$1,$C:$C,Tabelid!$J$4),0),""))),"")</f>
        <v/>
      </c>
      <c r="S22" s="31" t="str">
        <f>IFERROR(IF($G22=Tabelid!$L$6,Eksplikatsioon!X24/SUM(Eksplikatsioon!$O24:'Eksplikatsioon'!$AG24),IF($G22=Tabelid!$L$4,IFERROR(SUMIFS($E:$E,$G:$G,Tabelid!$L$1,$C:$C,Tabelid!$J$4,$H:$H,S$2,$A:$A,$A22)/SUMIFS($E:$E,$G:$G,Tabelid!$L$1,$C:$C,Tabelid!$J$4,$A:$A,$A22),0),IF($G22=Tabelid!$L$5,IFERROR(SUMIFS($E:$E,$G:$G,Tabelid!$L$1,$C:$C,Tabelid!$J$4,$H:$H,S$2)/SUMIFS($E:$E,$G:$G,Tabelid!$L$1,$C:$C,Tabelid!$J$4),0),""))),"")</f>
        <v/>
      </c>
      <c r="T22" s="31" t="str">
        <f>IFERROR(IF($G22=Tabelid!$L$6,Eksplikatsioon!Y24/SUM(Eksplikatsioon!$O24:'Eksplikatsioon'!$AG24),IF($G22=Tabelid!$L$4,IFERROR(SUMIFS($E:$E,$G:$G,Tabelid!$L$1,$C:$C,Tabelid!$J$4,$H:$H,T$2,$A:$A,$A22)/SUMIFS($E:$E,$G:$G,Tabelid!$L$1,$C:$C,Tabelid!$J$4,$A:$A,$A22),0),IF($G22=Tabelid!$L$5,IFERROR(SUMIFS($E:$E,$G:$G,Tabelid!$L$1,$C:$C,Tabelid!$J$4,$H:$H,T$2)/SUMIFS($E:$E,$G:$G,Tabelid!$L$1,$C:$C,Tabelid!$J$4),0),""))),"")</f>
        <v/>
      </c>
      <c r="U22" s="31" t="str">
        <f>IFERROR(IF($G22=Tabelid!$L$6,Eksplikatsioon!Z24/SUM(Eksplikatsioon!$O24:'Eksplikatsioon'!$AG24),IF($G22=Tabelid!$L$4,IFERROR(SUMIFS($E:$E,$G:$G,Tabelid!$L$1,$C:$C,Tabelid!$J$4,$H:$H,U$2,$A:$A,$A22)/SUMIFS($E:$E,$G:$G,Tabelid!$L$1,$C:$C,Tabelid!$J$4,$A:$A,$A22),0),IF($G22=Tabelid!$L$5,IFERROR(SUMIFS($E:$E,$G:$G,Tabelid!$L$1,$C:$C,Tabelid!$J$4,$H:$H,U$2)/SUMIFS($E:$E,$G:$G,Tabelid!$L$1,$C:$C,Tabelid!$J$4),0),""))),"")</f>
        <v/>
      </c>
      <c r="V22" s="31"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31"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31"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31"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31"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31"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31"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31" t="str">
        <f>IFERROR(IF($G22=Tabelid!$L$6,$E22*J22,IFERROR($E22*J22/SUM($J22:$AB22)*(Eksplikatsioon!O24)/SUMPRODUCT($J22:$AB22,Eksplikatsioon!$O24:$AG24),"")),"")</f>
        <v/>
      </c>
      <c r="AD22" s="31" t="str">
        <f>IFERROR(IF($G22=Tabelid!$L$6,$E22*K22,IFERROR($E22*K22/SUM($J22:$AB22)*(Eksplikatsioon!P24)/SUMPRODUCT($J22:$AB22,Eksplikatsioon!$O24:$AG24),"")),"")</f>
        <v/>
      </c>
      <c r="AE22" s="31" t="str">
        <f>IFERROR(IF($G22=Tabelid!$L$6,$E22*L22,IFERROR($E22*L22/SUM($J22:$AB22)*(Eksplikatsioon!Q24)/SUMPRODUCT($J22:$AB22,Eksplikatsioon!$O24:$AG24),"")),"")</f>
        <v/>
      </c>
      <c r="AF22" s="31" t="str">
        <f>IFERROR(IF($G22=Tabelid!$L$6,$E22*M22,IFERROR($E22*M22/SUM($J22:$AB22)*(Eksplikatsioon!R24)/SUMPRODUCT($J22:$AB22,Eksplikatsioon!$O24:$AG24),"")),"")</f>
        <v/>
      </c>
      <c r="AG22" s="31" t="str">
        <f>IFERROR(IF($G22=Tabelid!$L$6,$E22*N22,IFERROR($E22*N22/SUM($J22:$AB22)*(Eksplikatsioon!S24)/SUMPRODUCT($J22:$AB22,Eksplikatsioon!$O24:$AG24),"")),"")</f>
        <v/>
      </c>
      <c r="AH22" s="31" t="str">
        <f>IFERROR(IF($G22=Tabelid!$L$6,$E22*O22,IFERROR($E22*O22/SUM($J22:$AB22)*(Eksplikatsioon!T24)/SUMPRODUCT($J22:$AB22,Eksplikatsioon!$O24:$AG24),"")),"")</f>
        <v/>
      </c>
      <c r="AI22" s="31" t="str">
        <f>IFERROR(IF($G22=Tabelid!$L$6,$E22*P22,IFERROR($E22*P22/SUM($J22:$AB22)*(Eksplikatsioon!U24)/SUMPRODUCT($J22:$AB22,Eksplikatsioon!$O24:$AG24),"")),"")</f>
        <v/>
      </c>
      <c r="AJ22" s="31" t="str">
        <f>IFERROR(IF($G22=Tabelid!$L$6,$E22*Q22,IFERROR($E22*Q22/SUM($J22:$AB22)*(Eksplikatsioon!V24)/SUMPRODUCT($J22:$AB22,Eksplikatsioon!$O24:$AG24),"")),"")</f>
        <v/>
      </c>
      <c r="AK22" s="31" t="str">
        <f>IFERROR(IF($G22=Tabelid!$L$6,$E22*R22,IFERROR($E22*R22/SUM($J22:$AB22)*(Eksplikatsioon!W24)/SUMPRODUCT($J22:$AB22,Eksplikatsioon!$O24:$AG24),"")),"")</f>
        <v/>
      </c>
      <c r="AL22" s="31" t="str">
        <f>IFERROR(IF($G22=Tabelid!$L$6,$E22*S22,IFERROR($E22*S22/SUM($J22:$AB22)*(Eksplikatsioon!X24)/SUMPRODUCT($J22:$AB22,Eksplikatsioon!$O24:$AG24),"")),"")</f>
        <v/>
      </c>
      <c r="AM22" s="31" t="str">
        <f>IFERROR(IF($G22=Tabelid!$L$6,$E22*T22,IFERROR($E22*T22/SUM($J22:$AB22)*(Eksplikatsioon!Y24)/SUMPRODUCT($J22:$AB22,Eksplikatsioon!$O24:$AG24),"")),"")</f>
        <v/>
      </c>
      <c r="AN22" s="31" t="str">
        <f>IFERROR(IF($G22=Tabelid!$L$6,$E22*U22,IFERROR($E22*U22/SUM($J22:$AB22)*(Eksplikatsioon!Z24)/SUMPRODUCT($J22:$AB22,Eksplikatsioon!$O24:$AG24),"")),"")</f>
        <v/>
      </c>
      <c r="AO22" s="31" t="str">
        <f>IFERROR(IF($G22=Tabelid!$L$6,$E22*V22,IFERROR($E22*V22/SUM($J22:$AB22)*(Eksplikatsioon!AA24)/SUMPRODUCT($J22:$AB22,Eksplikatsioon!$O24:$AG24),"")),"")</f>
        <v/>
      </c>
      <c r="AP22" s="31" t="str">
        <f>IFERROR(IF($G22=Tabelid!$L$6,$E22*W22,IFERROR($E22*W22/SUM($J22:$AB22)*(Eksplikatsioon!AB24)/SUMPRODUCT($J22:$AB22,Eksplikatsioon!$O24:$AG24),"")),"")</f>
        <v/>
      </c>
      <c r="AQ22" s="31" t="str">
        <f>IFERROR(IF($G22=Tabelid!$L$6,$E22*X22,IFERROR($E22*X22/SUM($J22:$AB22)*(Eksplikatsioon!AC24)/SUMPRODUCT($J22:$AB22,Eksplikatsioon!$O24:$AG24),"")),"")</f>
        <v/>
      </c>
      <c r="AR22" s="31" t="str">
        <f>IFERROR(IF($G22=Tabelid!$L$6,$E22*Y22,IFERROR($E22*Y22/SUM($J22:$AB22)*(Eksplikatsioon!AD24)/SUMPRODUCT($J22:$AB22,Eksplikatsioon!$O24:$AG24),"")),"")</f>
        <v/>
      </c>
      <c r="AS22" s="31" t="str">
        <f>IFERROR(IF($G22=Tabelid!$L$6,$E22*Z22,IFERROR($E22*Z22/SUM($J22:$AB22)*(Eksplikatsioon!AE24)/SUMPRODUCT($J22:$AB22,Eksplikatsioon!$O24:$AG24),"")),"")</f>
        <v/>
      </c>
      <c r="AT22" s="31" t="str">
        <f>IFERROR(IF($G22=Tabelid!$L$6,$E22*AA22,IFERROR($E22*AA22/SUM($J22:$AB22)*(Eksplikatsioon!AF24)/SUMPRODUCT($J22:$AB22,Eksplikatsioon!$O24:$AG24),"")),"")</f>
        <v/>
      </c>
      <c r="AU22" s="31" t="str">
        <f>IFERROR(IF($G22=Tabelid!$L$6,$E22*AB22,IFERROR($E22*AB22/SUM($J22:$AB22)*(Eksplikatsioon!AG24)/SUMPRODUCT($J22:$AB22,Eksplikatsioon!$O24:$AG24),"")),"")</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5" t="str">
        <f>IF(Eksplikatsioon!A25=0,"",Eksplikatsioon!A25)</f>
        <v/>
      </c>
      <c r="B23" s="58" t="str">
        <f>IF(Eksplikatsioon!B25=0,"",Eksplikatsioon!B25)</f>
        <v/>
      </c>
      <c r="C23" s="25" t="str">
        <f>IF(Eksplikatsioon!C25=0,"",Eksplikatsioon!C25)</f>
        <v/>
      </c>
      <c r="D23" s="25" t="str">
        <f>IF(Eksplikatsioon!D25=0,"",Eksplikatsioon!D25)</f>
        <v/>
      </c>
      <c r="E23" s="56" t="str">
        <f>IF(Eksplikatsioon!F25=0,"",Eksplikatsioon!F25)</f>
        <v/>
      </c>
      <c r="F23" s="25" t="str">
        <f>IF(Eksplikatsioon!H25=0,"",Eksplikatsioon!H25)</f>
        <v/>
      </c>
      <c r="G23" s="25" t="str">
        <f>IF(Eksplikatsioon!J25=0,"",Eksplikatsioon!J25)</f>
        <v/>
      </c>
      <c r="H23" s="25" t="str">
        <f>IF(Eksplikatsioon!K25=0,"",Eksplikatsioon!K25)</f>
        <v/>
      </c>
      <c r="I23" s="25" t="str">
        <f>IF(Eksplikatsioon!L25=0,"",Eksplikatsioon!L25)</f>
        <v/>
      </c>
      <c r="J23" s="31" t="str">
        <f>IFERROR(IF($G23=Tabelid!$L$6,Eksplikatsioon!O25/SUM(Eksplikatsioon!$O25:'Eksplikatsioon'!$AG25),IF($G23=Tabelid!$L$4,IFERROR(SUMIFS($E:$E,$G:$G,Tabelid!$L$1,$C:$C,Tabelid!$J$4,$H:$H,J$2,$A:$A,$A23)/SUMIFS($E:$E,$G:$G,Tabelid!$L$1,$C:$C,Tabelid!$J$4,$A:$A,$A23),0),IF($G23=Tabelid!$L$5,IFERROR(SUMIFS($E:$E,$G:$G,Tabelid!$L$1,$C:$C,Tabelid!$J$4,$H:$H,J$2)/SUMIFS($E:$E,$G:$G,Tabelid!$L$1,$C:$C,Tabelid!$J$4),0),""))),"")</f>
        <v/>
      </c>
      <c r="K23" s="31" t="str">
        <f>IFERROR(IF($G23=Tabelid!$L$6,Eksplikatsioon!P25/SUM(Eksplikatsioon!$O25:'Eksplikatsioon'!$AG25),IF($G23=Tabelid!$L$4,IFERROR(SUMIFS($E:$E,$G:$G,Tabelid!$L$1,$C:$C,Tabelid!$J$4,$H:$H,K$2,$A:$A,$A23)/SUMIFS($E:$E,$G:$G,Tabelid!$L$1,$C:$C,Tabelid!$J$4,$A:$A,$A23),0),IF($G23=Tabelid!$L$5,IFERROR(SUMIFS($E:$E,$G:$G,Tabelid!$L$1,$C:$C,Tabelid!$J$4,$H:$H,K$2)/SUMIFS($E:$E,$G:$G,Tabelid!$L$1,$C:$C,Tabelid!$J$4),0),""))),"")</f>
        <v/>
      </c>
      <c r="L23" s="31" t="str">
        <f>IFERROR(IF($G23=Tabelid!$L$6,Eksplikatsioon!Q25/SUM(Eksplikatsioon!$O25:'Eksplikatsioon'!$AG25),IF($G23=Tabelid!$L$4,IFERROR(SUMIFS($E:$E,$G:$G,Tabelid!$L$1,$C:$C,Tabelid!$J$4,$H:$H,L$2,$A:$A,$A23)/SUMIFS($E:$E,$G:$G,Tabelid!$L$1,$C:$C,Tabelid!$J$4,$A:$A,$A23),0),IF($G23=Tabelid!$L$5,IFERROR(SUMIFS($E:$E,$G:$G,Tabelid!$L$1,$C:$C,Tabelid!$J$4,$H:$H,L$2)/SUMIFS($E:$E,$G:$G,Tabelid!$L$1,$C:$C,Tabelid!$J$4),0),""))),"")</f>
        <v/>
      </c>
      <c r="M23" s="31" t="str">
        <f>IFERROR(IF($G23=Tabelid!$L$6,Eksplikatsioon!R25/SUM(Eksplikatsioon!$O25:'Eksplikatsioon'!$AG25),IF($G23=Tabelid!$L$4,IFERROR(SUMIFS($E:$E,$G:$G,Tabelid!$L$1,$C:$C,Tabelid!$J$4,$H:$H,M$2,$A:$A,$A23)/SUMIFS($E:$E,$G:$G,Tabelid!$L$1,$C:$C,Tabelid!$J$4,$A:$A,$A23),0),IF($G23=Tabelid!$L$5,IFERROR(SUMIFS($E:$E,$G:$G,Tabelid!$L$1,$C:$C,Tabelid!$J$4,$H:$H,M$2)/SUMIFS($E:$E,$G:$G,Tabelid!$L$1,$C:$C,Tabelid!$J$4),0),""))),"")</f>
        <v/>
      </c>
      <c r="N23" s="31" t="str">
        <f>IFERROR(IF($G23=Tabelid!$L$6,Eksplikatsioon!S25/SUM(Eksplikatsioon!$O25:'Eksplikatsioon'!$AG25),IF($G23=Tabelid!$L$4,IFERROR(SUMIFS($E:$E,$G:$G,Tabelid!$L$1,$C:$C,Tabelid!$J$4,$H:$H,N$2,$A:$A,$A23)/SUMIFS($E:$E,$G:$G,Tabelid!$L$1,$C:$C,Tabelid!$J$4,$A:$A,$A23),0),IF($G23=Tabelid!$L$5,IFERROR(SUMIFS($E:$E,$G:$G,Tabelid!$L$1,$C:$C,Tabelid!$J$4,$H:$H,N$2)/SUMIFS($E:$E,$G:$G,Tabelid!$L$1,$C:$C,Tabelid!$J$4),0),""))),"")</f>
        <v/>
      </c>
      <c r="O23" s="31" t="str">
        <f>IFERROR(IF($G23=Tabelid!$L$6,Eksplikatsioon!T25/SUM(Eksplikatsioon!$O25:'Eksplikatsioon'!$AG25),IF($G23=Tabelid!$L$4,IFERROR(SUMIFS($E:$E,$G:$G,Tabelid!$L$1,$C:$C,Tabelid!$J$4,$H:$H,O$2,$A:$A,$A23)/SUMIFS($E:$E,$G:$G,Tabelid!$L$1,$C:$C,Tabelid!$J$4,$A:$A,$A23),0),IF($G23=Tabelid!$L$5,IFERROR(SUMIFS($E:$E,$G:$G,Tabelid!$L$1,$C:$C,Tabelid!$J$4,$H:$H,O$2)/SUMIFS($E:$E,$G:$G,Tabelid!$L$1,$C:$C,Tabelid!$J$4),0),""))),"")</f>
        <v/>
      </c>
      <c r="P23" s="31" t="str">
        <f>IFERROR(IF($G23=Tabelid!$L$6,Eksplikatsioon!U25/SUM(Eksplikatsioon!$O25:'Eksplikatsioon'!$AG25),IF($G23=Tabelid!$L$4,IFERROR(SUMIFS($E:$E,$G:$G,Tabelid!$L$1,$C:$C,Tabelid!$J$4,$H:$H,P$2,$A:$A,$A23)/SUMIFS($E:$E,$G:$G,Tabelid!$L$1,$C:$C,Tabelid!$J$4,$A:$A,$A23),0),IF($G23=Tabelid!$L$5,IFERROR(SUMIFS($E:$E,$G:$G,Tabelid!$L$1,$C:$C,Tabelid!$J$4,$H:$H,P$2)/SUMIFS($E:$E,$G:$G,Tabelid!$L$1,$C:$C,Tabelid!$J$4),0),""))),"")</f>
        <v/>
      </c>
      <c r="Q23" s="31" t="str">
        <f>IFERROR(IF($G23=Tabelid!$L$6,Eksplikatsioon!V25/SUM(Eksplikatsioon!$O25:'Eksplikatsioon'!$AG25),IF($G23=Tabelid!$L$4,IFERROR(SUMIFS($E:$E,$G:$G,Tabelid!$L$1,$C:$C,Tabelid!$J$4,$H:$H,Q$2,$A:$A,$A23)/SUMIFS($E:$E,$G:$G,Tabelid!$L$1,$C:$C,Tabelid!$J$4,$A:$A,$A23),0),IF($G23=Tabelid!$L$5,IFERROR(SUMIFS($E:$E,$G:$G,Tabelid!$L$1,$C:$C,Tabelid!$J$4,$H:$H,Q$2)/SUMIFS($E:$E,$G:$G,Tabelid!$L$1,$C:$C,Tabelid!$J$4),0),""))),"")</f>
        <v/>
      </c>
      <c r="R23" s="31" t="str">
        <f>IFERROR(IF($G23=Tabelid!$L$6,Eksplikatsioon!W25/SUM(Eksplikatsioon!$O25:'Eksplikatsioon'!$AG25),IF($G23=Tabelid!$L$4,IFERROR(SUMIFS($E:$E,$G:$G,Tabelid!$L$1,$C:$C,Tabelid!$J$4,$H:$H,R$2,$A:$A,$A23)/SUMIFS($E:$E,$G:$G,Tabelid!$L$1,$C:$C,Tabelid!$J$4,$A:$A,$A23),0),IF($G23=Tabelid!$L$5,IFERROR(SUMIFS($E:$E,$G:$G,Tabelid!$L$1,$C:$C,Tabelid!$J$4,$H:$H,R$2)/SUMIFS($E:$E,$G:$G,Tabelid!$L$1,$C:$C,Tabelid!$J$4),0),""))),"")</f>
        <v/>
      </c>
      <c r="S23" s="31" t="str">
        <f>IFERROR(IF($G23=Tabelid!$L$6,Eksplikatsioon!X25/SUM(Eksplikatsioon!$O25:'Eksplikatsioon'!$AG25),IF($G23=Tabelid!$L$4,IFERROR(SUMIFS($E:$E,$G:$G,Tabelid!$L$1,$C:$C,Tabelid!$J$4,$H:$H,S$2,$A:$A,$A23)/SUMIFS($E:$E,$G:$G,Tabelid!$L$1,$C:$C,Tabelid!$J$4,$A:$A,$A23),0),IF($G23=Tabelid!$L$5,IFERROR(SUMIFS($E:$E,$G:$G,Tabelid!$L$1,$C:$C,Tabelid!$J$4,$H:$H,S$2)/SUMIFS($E:$E,$G:$G,Tabelid!$L$1,$C:$C,Tabelid!$J$4),0),""))),"")</f>
        <v/>
      </c>
      <c r="T23" s="31" t="str">
        <f>IFERROR(IF($G23=Tabelid!$L$6,Eksplikatsioon!Y25/SUM(Eksplikatsioon!$O25:'Eksplikatsioon'!$AG25),IF($G23=Tabelid!$L$4,IFERROR(SUMIFS($E:$E,$G:$G,Tabelid!$L$1,$C:$C,Tabelid!$J$4,$H:$H,T$2,$A:$A,$A23)/SUMIFS($E:$E,$G:$G,Tabelid!$L$1,$C:$C,Tabelid!$J$4,$A:$A,$A23),0),IF($G23=Tabelid!$L$5,IFERROR(SUMIFS($E:$E,$G:$G,Tabelid!$L$1,$C:$C,Tabelid!$J$4,$H:$H,T$2)/SUMIFS($E:$E,$G:$G,Tabelid!$L$1,$C:$C,Tabelid!$J$4),0),""))),"")</f>
        <v/>
      </c>
      <c r="U23" s="31" t="str">
        <f>IFERROR(IF($G23=Tabelid!$L$6,Eksplikatsioon!Z25/SUM(Eksplikatsioon!$O25:'Eksplikatsioon'!$AG25),IF($G23=Tabelid!$L$4,IFERROR(SUMIFS($E:$E,$G:$G,Tabelid!$L$1,$C:$C,Tabelid!$J$4,$H:$H,U$2,$A:$A,$A23)/SUMIFS($E:$E,$G:$G,Tabelid!$L$1,$C:$C,Tabelid!$J$4,$A:$A,$A23),0),IF($G23=Tabelid!$L$5,IFERROR(SUMIFS($E:$E,$G:$G,Tabelid!$L$1,$C:$C,Tabelid!$J$4,$H:$H,U$2)/SUMIFS($E:$E,$G:$G,Tabelid!$L$1,$C:$C,Tabelid!$J$4),0),""))),"")</f>
        <v/>
      </c>
      <c r="V23" s="31"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31"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31"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31"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31"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31"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31"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31" t="str">
        <f>IFERROR(IF($G23=Tabelid!$L$6,$E23*J23,IFERROR($E23*J23/SUM($J23:$AB23)*(Eksplikatsioon!O25)/SUMPRODUCT($J23:$AB23,Eksplikatsioon!$O25:$AG25),"")),"")</f>
        <v/>
      </c>
      <c r="AD23" s="31" t="str">
        <f>IFERROR(IF($G23=Tabelid!$L$6,$E23*K23,IFERROR($E23*K23/SUM($J23:$AB23)*(Eksplikatsioon!P25)/SUMPRODUCT($J23:$AB23,Eksplikatsioon!$O25:$AG25),"")),"")</f>
        <v/>
      </c>
      <c r="AE23" s="31" t="str">
        <f>IFERROR(IF($G23=Tabelid!$L$6,$E23*L23,IFERROR($E23*L23/SUM($J23:$AB23)*(Eksplikatsioon!Q25)/SUMPRODUCT($J23:$AB23,Eksplikatsioon!$O25:$AG25),"")),"")</f>
        <v/>
      </c>
      <c r="AF23" s="31" t="str">
        <f>IFERROR(IF($G23=Tabelid!$L$6,$E23*M23,IFERROR($E23*M23/SUM($J23:$AB23)*(Eksplikatsioon!R25)/SUMPRODUCT($J23:$AB23,Eksplikatsioon!$O25:$AG25),"")),"")</f>
        <v/>
      </c>
      <c r="AG23" s="31" t="str">
        <f>IFERROR(IF($G23=Tabelid!$L$6,$E23*N23,IFERROR($E23*N23/SUM($J23:$AB23)*(Eksplikatsioon!S25)/SUMPRODUCT($J23:$AB23,Eksplikatsioon!$O25:$AG25),"")),"")</f>
        <v/>
      </c>
      <c r="AH23" s="31" t="str">
        <f>IFERROR(IF($G23=Tabelid!$L$6,$E23*O23,IFERROR($E23*O23/SUM($J23:$AB23)*(Eksplikatsioon!T25)/SUMPRODUCT($J23:$AB23,Eksplikatsioon!$O25:$AG25),"")),"")</f>
        <v/>
      </c>
      <c r="AI23" s="31" t="str">
        <f>IFERROR(IF($G23=Tabelid!$L$6,$E23*P23,IFERROR($E23*P23/SUM($J23:$AB23)*(Eksplikatsioon!U25)/SUMPRODUCT($J23:$AB23,Eksplikatsioon!$O25:$AG25),"")),"")</f>
        <v/>
      </c>
      <c r="AJ23" s="31" t="str">
        <f>IFERROR(IF($G23=Tabelid!$L$6,$E23*Q23,IFERROR($E23*Q23/SUM($J23:$AB23)*(Eksplikatsioon!V25)/SUMPRODUCT($J23:$AB23,Eksplikatsioon!$O25:$AG25),"")),"")</f>
        <v/>
      </c>
      <c r="AK23" s="31" t="str">
        <f>IFERROR(IF($G23=Tabelid!$L$6,$E23*R23,IFERROR($E23*R23/SUM($J23:$AB23)*(Eksplikatsioon!W25)/SUMPRODUCT($J23:$AB23,Eksplikatsioon!$O25:$AG25),"")),"")</f>
        <v/>
      </c>
      <c r="AL23" s="31" t="str">
        <f>IFERROR(IF($G23=Tabelid!$L$6,$E23*S23,IFERROR($E23*S23/SUM($J23:$AB23)*(Eksplikatsioon!X25)/SUMPRODUCT($J23:$AB23,Eksplikatsioon!$O25:$AG25),"")),"")</f>
        <v/>
      </c>
      <c r="AM23" s="31" t="str">
        <f>IFERROR(IF($G23=Tabelid!$L$6,$E23*T23,IFERROR($E23*T23/SUM($J23:$AB23)*(Eksplikatsioon!Y25)/SUMPRODUCT($J23:$AB23,Eksplikatsioon!$O25:$AG25),"")),"")</f>
        <v/>
      </c>
      <c r="AN23" s="31" t="str">
        <f>IFERROR(IF($G23=Tabelid!$L$6,$E23*U23,IFERROR($E23*U23/SUM($J23:$AB23)*(Eksplikatsioon!Z25)/SUMPRODUCT($J23:$AB23,Eksplikatsioon!$O25:$AG25),"")),"")</f>
        <v/>
      </c>
      <c r="AO23" s="31" t="str">
        <f>IFERROR(IF($G23=Tabelid!$L$6,$E23*V23,IFERROR($E23*V23/SUM($J23:$AB23)*(Eksplikatsioon!AA25)/SUMPRODUCT($J23:$AB23,Eksplikatsioon!$O25:$AG25),"")),"")</f>
        <v/>
      </c>
      <c r="AP23" s="31" t="str">
        <f>IFERROR(IF($G23=Tabelid!$L$6,$E23*W23,IFERROR($E23*W23/SUM($J23:$AB23)*(Eksplikatsioon!AB25)/SUMPRODUCT($J23:$AB23,Eksplikatsioon!$O25:$AG25),"")),"")</f>
        <v/>
      </c>
      <c r="AQ23" s="31" t="str">
        <f>IFERROR(IF($G23=Tabelid!$L$6,$E23*X23,IFERROR($E23*X23/SUM($J23:$AB23)*(Eksplikatsioon!AC25)/SUMPRODUCT($J23:$AB23,Eksplikatsioon!$O25:$AG25),"")),"")</f>
        <v/>
      </c>
      <c r="AR23" s="31" t="str">
        <f>IFERROR(IF($G23=Tabelid!$L$6,$E23*Y23,IFERROR($E23*Y23/SUM($J23:$AB23)*(Eksplikatsioon!AD25)/SUMPRODUCT($J23:$AB23,Eksplikatsioon!$O25:$AG25),"")),"")</f>
        <v/>
      </c>
      <c r="AS23" s="31" t="str">
        <f>IFERROR(IF($G23=Tabelid!$L$6,$E23*Z23,IFERROR($E23*Z23/SUM($J23:$AB23)*(Eksplikatsioon!AE25)/SUMPRODUCT($J23:$AB23,Eksplikatsioon!$O25:$AG25),"")),"")</f>
        <v/>
      </c>
      <c r="AT23" s="31" t="str">
        <f>IFERROR(IF($G23=Tabelid!$L$6,$E23*AA23,IFERROR($E23*AA23/SUM($J23:$AB23)*(Eksplikatsioon!AF25)/SUMPRODUCT($J23:$AB23,Eksplikatsioon!$O25:$AG25),"")),"")</f>
        <v/>
      </c>
      <c r="AU23" s="31" t="str">
        <f>IFERROR(IF($G23=Tabelid!$L$6,$E23*AB23,IFERROR($E23*AB23/SUM($J23:$AB23)*(Eksplikatsioon!AG25)/SUMPRODUCT($J23:$AB23,Eksplikatsioon!$O25:$AG25),"")),"")</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5" t="str">
        <f>IF(Eksplikatsioon!A26=0,"",Eksplikatsioon!A26)</f>
        <v/>
      </c>
      <c r="B24" s="58" t="str">
        <f>IF(Eksplikatsioon!B26=0,"",Eksplikatsioon!B26)</f>
        <v/>
      </c>
      <c r="C24" s="25" t="str">
        <f>IF(Eksplikatsioon!C26=0,"",Eksplikatsioon!C26)</f>
        <v/>
      </c>
      <c r="D24" s="25" t="str">
        <f>IF(Eksplikatsioon!D26=0,"",Eksplikatsioon!D26)</f>
        <v/>
      </c>
      <c r="E24" s="56" t="str">
        <f>IF(Eksplikatsioon!F26=0,"",Eksplikatsioon!F26)</f>
        <v/>
      </c>
      <c r="F24" s="25" t="str">
        <f>IF(Eksplikatsioon!H26=0,"",Eksplikatsioon!H26)</f>
        <v/>
      </c>
      <c r="G24" s="25" t="str">
        <f>IF(Eksplikatsioon!J26=0,"",Eksplikatsioon!J26)</f>
        <v/>
      </c>
      <c r="H24" s="25" t="str">
        <f>IF(Eksplikatsioon!K26=0,"",Eksplikatsioon!K26)</f>
        <v/>
      </c>
      <c r="I24" s="25" t="str">
        <f>IF(Eksplikatsioon!L26=0,"",Eksplikatsioon!L26)</f>
        <v/>
      </c>
      <c r="J24" s="31" t="str">
        <f>IFERROR(IF($G24=Tabelid!$L$6,Eksplikatsioon!O26/SUM(Eksplikatsioon!$O26:'Eksplikatsioon'!$AG26),IF($G24=Tabelid!$L$4,IFERROR(SUMIFS($E:$E,$G:$G,Tabelid!$L$1,$C:$C,Tabelid!$J$4,$H:$H,J$2,$A:$A,$A24)/SUMIFS($E:$E,$G:$G,Tabelid!$L$1,$C:$C,Tabelid!$J$4,$A:$A,$A24),0),IF($G24=Tabelid!$L$5,IFERROR(SUMIFS($E:$E,$G:$G,Tabelid!$L$1,$C:$C,Tabelid!$J$4,$H:$H,J$2)/SUMIFS($E:$E,$G:$G,Tabelid!$L$1,$C:$C,Tabelid!$J$4),0),""))),"")</f>
        <v/>
      </c>
      <c r="K24" s="31" t="str">
        <f>IFERROR(IF($G24=Tabelid!$L$6,Eksplikatsioon!P26/SUM(Eksplikatsioon!$O26:'Eksplikatsioon'!$AG26),IF($G24=Tabelid!$L$4,IFERROR(SUMIFS($E:$E,$G:$G,Tabelid!$L$1,$C:$C,Tabelid!$J$4,$H:$H,K$2,$A:$A,$A24)/SUMIFS($E:$E,$G:$G,Tabelid!$L$1,$C:$C,Tabelid!$J$4,$A:$A,$A24),0),IF($G24=Tabelid!$L$5,IFERROR(SUMIFS($E:$E,$G:$G,Tabelid!$L$1,$C:$C,Tabelid!$J$4,$H:$H,K$2)/SUMIFS($E:$E,$G:$G,Tabelid!$L$1,$C:$C,Tabelid!$J$4),0),""))),"")</f>
        <v/>
      </c>
      <c r="L24" s="31" t="str">
        <f>IFERROR(IF($G24=Tabelid!$L$6,Eksplikatsioon!Q26/SUM(Eksplikatsioon!$O26:'Eksplikatsioon'!$AG26),IF($G24=Tabelid!$L$4,IFERROR(SUMIFS($E:$E,$G:$G,Tabelid!$L$1,$C:$C,Tabelid!$J$4,$H:$H,L$2,$A:$A,$A24)/SUMIFS($E:$E,$G:$G,Tabelid!$L$1,$C:$C,Tabelid!$J$4,$A:$A,$A24),0),IF($G24=Tabelid!$L$5,IFERROR(SUMIFS($E:$E,$G:$G,Tabelid!$L$1,$C:$C,Tabelid!$J$4,$H:$H,L$2)/SUMIFS($E:$E,$G:$G,Tabelid!$L$1,$C:$C,Tabelid!$J$4),0),""))),"")</f>
        <v/>
      </c>
      <c r="M24" s="31" t="str">
        <f>IFERROR(IF($G24=Tabelid!$L$6,Eksplikatsioon!R26/SUM(Eksplikatsioon!$O26:'Eksplikatsioon'!$AG26),IF($G24=Tabelid!$L$4,IFERROR(SUMIFS($E:$E,$G:$G,Tabelid!$L$1,$C:$C,Tabelid!$J$4,$H:$H,M$2,$A:$A,$A24)/SUMIFS($E:$E,$G:$G,Tabelid!$L$1,$C:$C,Tabelid!$J$4,$A:$A,$A24),0),IF($G24=Tabelid!$L$5,IFERROR(SUMIFS($E:$E,$G:$G,Tabelid!$L$1,$C:$C,Tabelid!$J$4,$H:$H,M$2)/SUMIFS($E:$E,$G:$G,Tabelid!$L$1,$C:$C,Tabelid!$J$4),0),""))),"")</f>
        <v/>
      </c>
      <c r="N24" s="31" t="str">
        <f>IFERROR(IF($G24=Tabelid!$L$6,Eksplikatsioon!S26/SUM(Eksplikatsioon!$O26:'Eksplikatsioon'!$AG26),IF($G24=Tabelid!$L$4,IFERROR(SUMIFS($E:$E,$G:$G,Tabelid!$L$1,$C:$C,Tabelid!$J$4,$H:$H,N$2,$A:$A,$A24)/SUMIFS($E:$E,$G:$G,Tabelid!$L$1,$C:$C,Tabelid!$J$4,$A:$A,$A24),0),IF($G24=Tabelid!$L$5,IFERROR(SUMIFS($E:$E,$G:$G,Tabelid!$L$1,$C:$C,Tabelid!$J$4,$H:$H,N$2)/SUMIFS($E:$E,$G:$G,Tabelid!$L$1,$C:$C,Tabelid!$J$4),0),""))),"")</f>
        <v/>
      </c>
      <c r="O24" s="31" t="str">
        <f>IFERROR(IF($G24=Tabelid!$L$6,Eksplikatsioon!T26/SUM(Eksplikatsioon!$O26:'Eksplikatsioon'!$AG26),IF($G24=Tabelid!$L$4,IFERROR(SUMIFS($E:$E,$G:$G,Tabelid!$L$1,$C:$C,Tabelid!$J$4,$H:$H,O$2,$A:$A,$A24)/SUMIFS($E:$E,$G:$G,Tabelid!$L$1,$C:$C,Tabelid!$J$4,$A:$A,$A24),0),IF($G24=Tabelid!$L$5,IFERROR(SUMIFS($E:$E,$G:$G,Tabelid!$L$1,$C:$C,Tabelid!$J$4,$H:$H,O$2)/SUMIFS($E:$E,$G:$G,Tabelid!$L$1,$C:$C,Tabelid!$J$4),0),""))),"")</f>
        <v/>
      </c>
      <c r="P24" s="31" t="str">
        <f>IFERROR(IF($G24=Tabelid!$L$6,Eksplikatsioon!U26/SUM(Eksplikatsioon!$O26:'Eksplikatsioon'!$AG26),IF($G24=Tabelid!$L$4,IFERROR(SUMIFS($E:$E,$G:$G,Tabelid!$L$1,$C:$C,Tabelid!$J$4,$H:$H,P$2,$A:$A,$A24)/SUMIFS($E:$E,$G:$G,Tabelid!$L$1,$C:$C,Tabelid!$J$4,$A:$A,$A24),0),IF($G24=Tabelid!$L$5,IFERROR(SUMIFS($E:$E,$G:$G,Tabelid!$L$1,$C:$C,Tabelid!$J$4,$H:$H,P$2)/SUMIFS($E:$E,$G:$G,Tabelid!$L$1,$C:$C,Tabelid!$J$4),0),""))),"")</f>
        <v/>
      </c>
      <c r="Q24" s="31" t="str">
        <f>IFERROR(IF($G24=Tabelid!$L$6,Eksplikatsioon!V26/SUM(Eksplikatsioon!$O26:'Eksplikatsioon'!$AG26),IF($G24=Tabelid!$L$4,IFERROR(SUMIFS($E:$E,$G:$G,Tabelid!$L$1,$C:$C,Tabelid!$J$4,$H:$H,Q$2,$A:$A,$A24)/SUMIFS($E:$E,$G:$G,Tabelid!$L$1,$C:$C,Tabelid!$J$4,$A:$A,$A24),0),IF($G24=Tabelid!$L$5,IFERROR(SUMIFS($E:$E,$G:$G,Tabelid!$L$1,$C:$C,Tabelid!$J$4,$H:$H,Q$2)/SUMIFS($E:$E,$G:$G,Tabelid!$L$1,$C:$C,Tabelid!$J$4),0),""))),"")</f>
        <v/>
      </c>
      <c r="R24" s="31" t="str">
        <f>IFERROR(IF($G24=Tabelid!$L$6,Eksplikatsioon!W26/SUM(Eksplikatsioon!$O26:'Eksplikatsioon'!$AG26),IF($G24=Tabelid!$L$4,IFERROR(SUMIFS($E:$E,$G:$G,Tabelid!$L$1,$C:$C,Tabelid!$J$4,$H:$H,R$2,$A:$A,$A24)/SUMIFS($E:$E,$G:$G,Tabelid!$L$1,$C:$C,Tabelid!$J$4,$A:$A,$A24),0),IF($G24=Tabelid!$L$5,IFERROR(SUMIFS($E:$E,$G:$G,Tabelid!$L$1,$C:$C,Tabelid!$J$4,$H:$H,R$2)/SUMIFS($E:$E,$G:$G,Tabelid!$L$1,$C:$C,Tabelid!$J$4),0),""))),"")</f>
        <v/>
      </c>
      <c r="S24" s="31" t="str">
        <f>IFERROR(IF($G24=Tabelid!$L$6,Eksplikatsioon!X26/SUM(Eksplikatsioon!$O26:'Eksplikatsioon'!$AG26),IF($G24=Tabelid!$L$4,IFERROR(SUMIFS($E:$E,$G:$G,Tabelid!$L$1,$C:$C,Tabelid!$J$4,$H:$H,S$2,$A:$A,$A24)/SUMIFS($E:$E,$G:$G,Tabelid!$L$1,$C:$C,Tabelid!$J$4,$A:$A,$A24),0),IF($G24=Tabelid!$L$5,IFERROR(SUMIFS($E:$E,$G:$G,Tabelid!$L$1,$C:$C,Tabelid!$J$4,$H:$H,S$2)/SUMIFS($E:$E,$G:$G,Tabelid!$L$1,$C:$C,Tabelid!$J$4),0),""))),"")</f>
        <v/>
      </c>
      <c r="T24" s="31" t="str">
        <f>IFERROR(IF($G24=Tabelid!$L$6,Eksplikatsioon!Y26/SUM(Eksplikatsioon!$O26:'Eksplikatsioon'!$AG26),IF($G24=Tabelid!$L$4,IFERROR(SUMIFS($E:$E,$G:$G,Tabelid!$L$1,$C:$C,Tabelid!$J$4,$H:$H,T$2,$A:$A,$A24)/SUMIFS($E:$E,$G:$G,Tabelid!$L$1,$C:$C,Tabelid!$J$4,$A:$A,$A24),0),IF($G24=Tabelid!$L$5,IFERROR(SUMIFS($E:$E,$G:$G,Tabelid!$L$1,$C:$C,Tabelid!$J$4,$H:$H,T$2)/SUMIFS($E:$E,$G:$G,Tabelid!$L$1,$C:$C,Tabelid!$J$4),0),""))),"")</f>
        <v/>
      </c>
      <c r="U24" s="31" t="str">
        <f>IFERROR(IF($G24=Tabelid!$L$6,Eksplikatsioon!Z26/SUM(Eksplikatsioon!$O26:'Eksplikatsioon'!$AG26),IF($G24=Tabelid!$L$4,IFERROR(SUMIFS($E:$E,$G:$G,Tabelid!$L$1,$C:$C,Tabelid!$J$4,$H:$H,U$2,$A:$A,$A24)/SUMIFS($E:$E,$G:$G,Tabelid!$L$1,$C:$C,Tabelid!$J$4,$A:$A,$A24),0),IF($G24=Tabelid!$L$5,IFERROR(SUMIFS($E:$E,$G:$G,Tabelid!$L$1,$C:$C,Tabelid!$J$4,$H:$H,U$2)/SUMIFS($E:$E,$G:$G,Tabelid!$L$1,$C:$C,Tabelid!$J$4),0),""))),"")</f>
        <v/>
      </c>
      <c r="V24" s="31"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31"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31"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31"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31"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31"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31"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31" t="str">
        <f>IFERROR(IF($G24=Tabelid!$L$6,$E24*J24,IFERROR($E24*J24/SUM($J24:$AB24)*(Eksplikatsioon!O26)/SUMPRODUCT($J24:$AB24,Eksplikatsioon!$O26:$AG26),"")),"")</f>
        <v/>
      </c>
      <c r="AD24" s="31" t="str">
        <f>IFERROR(IF($G24=Tabelid!$L$6,$E24*K24,IFERROR($E24*K24/SUM($J24:$AB24)*(Eksplikatsioon!P26)/SUMPRODUCT($J24:$AB24,Eksplikatsioon!$O26:$AG26),"")),"")</f>
        <v/>
      </c>
      <c r="AE24" s="31" t="str">
        <f>IFERROR(IF($G24=Tabelid!$L$6,$E24*L24,IFERROR($E24*L24/SUM($J24:$AB24)*(Eksplikatsioon!Q26)/SUMPRODUCT($J24:$AB24,Eksplikatsioon!$O26:$AG26),"")),"")</f>
        <v/>
      </c>
      <c r="AF24" s="31" t="str">
        <f>IFERROR(IF($G24=Tabelid!$L$6,$E24*M24,IFERROR($E24*M24/SUM($J24:$AB24)*(Eksplikatsioon!R26)/SUMPRODUCT($J24:$AB24,Eksplikatsioon!$O26:$AG26),"")),"")</f>
        <v/>
      </c>
      <c r="AG24" s="31" t="str">
        <f>IFERROR(IF($G24=Tabelid!$L$6,$E24*N24,IFERROR($E24*N24/SUM($J24:$AB24)*(Eksplikatsioon!S26)/SUMPRODUCT($J24:$AB24,Eksplikatsioon!$O26:$AG26),"")),"")</f>
        <v/>
      </c>
      <c r="AH24" s="31" t="str">
        <f>IFERROR(IF($G24=Tabelid!$L$6,$E24*O24,IFERROR($E24*O24/SUM($J24:$AB24)*(Eksplikatsioon!T26)/SUMPRODUCT($J24:$AB24,Eksplikatsioon!$O26:$AG26),"")),"")</f>
        <v/>
      </c>
      <c r="AI24" s="31" t="str">
        <f>IFERROR(IF($G24=Tabelid!$L$6,$E24*P24,IFERROR($E24*P24/SUM($J24:$AB24)*(Eksplikatsioon!U26)/SUMPRODUCT($J24:$AB24,Eksplikatsioon!$O26:$AG26),"")),"")</f>
        <v/>
      </c>
      <c r="AJ24" s="31" t="str">
        <f>IFERROR(IF($G24=Tabelid!$L$6,$E24*Q24,IFERROR($E24*Q24/SUM($J24:$AB24)*(Eksplikatsioon!V26)/SUMPRODUCT($J24:$AB24,Eksplikatsioon!$O26:$AG26),"")),"")</f>
        <v/>
      </c>
      <c r="AK24" s="31" t="str">
        <f>IFERROR(IF($G24=Tabelid!$L$6,$E24*R24,IFERROR($E24*R24/SUM($J24:$AB24)*(Eksplikatsioon!W26)/SUMPRODUCT($J24:$AB24,Eksplikatsioon!$O26:$AG26),"")),"")</f>
        <v/>
      </c>
      <c r="AL24" s="31" t="str">
        <f>IFERROR(IF($G24=Tabelid!$L$6,$E24*S24,IFERROR($E24*S24/SUM($J24:$AB24)*(Eksplikatsioon!X26)/SUMPRODUCT($J24:$AB24,Eksplikatsioon!$O26:$AG26),"")),"")</f>
        <v/>
      </c>
      <c r="AM24" s="31" t="str">
        <f>IFERROR(IF($G24=Tabelid!$L$6,$E24*T24,IFERROR($E24*T24/SUM($J24:$AB24)*(Eksplikatsioon!Y26)/SUMPRODUCT($J24:$AB24,Eksplikatsioon!$O26:$AG26),"")),"")</f>
        <v/>
      </c>
      <c r="AN24" s="31" t="str">
        <f>IFERROR(IF($G24=Tabelid!$L$6,$E24*U24,IFERROR($E24*U24/SUM($J24:$AB24)*(Eksplikatsioon!Z26)/SUMPRODUCT($J24:$AB24,Eksplikatsioon!$O26:$AG26),"")),"")</f>
        <v/>
      </c>
      <c r="AO24" s="31" t="str">
        <f>IFERROR(IF($G24=Tabelid!$L$6,$E24*V24,IFERROR($E24*V24/SUM($J24:$AB24)*(Eksplikatsioon!AA26)/SUMPRODUCT($J24:$AB24,Eksplikatsioon!$O26:$AG26),"")),"")</f>
        <v/>
      </c>
      <c r="AP24" s="31" t="str">
        <f>IFERROR(IF($G24=Tabelid!$L$6,$E24*W24,IFERROR($E24*W24/SUM($J24:$AB24)*(Eksplikatsioon!AB26)/SUMPRODUCT($J24:$AB24,Eksplikatsioon!$O26:$AG26),"")),"")</f>
        <v/>
      </c>
      <c r="AQ24" s="31" t="str">
        <f>IFERROR(IF($G24=Tabelid!$L$6,$E24*X24,IFERROR($E24*X24/SUM($J24:$AB24)*(Eksplikatsioon!AC26)/SUMPRODUCT($J24:$AB24,Eksplikatsioon!$O26:$AG26),"")),"")</f>
        <v/>
      </c>
      <c r="AR24" s="31" t="str">
        <f>IFERROR(IF($G24=Tabelid!$L$6,$E24*Y24,IFERROR($E24*Y24/SUM($J24:$AB24)*(Eksplikatsioon!AD26)/SUMPRODUCT($J24:$AB24,Eksplikatsioon!$O26:$AG26),"")),"")</f>
        <v/>
      </c>
      <c r="AS24" s="31" t="str">
        <f>IFERROR(IF($G24=Tabelid!$L$6,$E24*Z24,IFERROR($E24*Z24/SUM($J24:$AB24)*(Eksplikatsioon!AE26)/SUMPRODUCT($J24:$AB24,Eksplikatsioon!$O26:$AG26),"")),"")</f>
        <v/>
      </c>
      <c r="AT24" s="31" t="str">
        <f>IFERROR(IF($G24=Tabelid!$L$6,$E24*AA24,IFERROR($E24*AA24/SUM($J24:$AB24)*(Eksplikatsioon!AF26)/SUMPRODUCT($J24:$AB24,Eksplikatsioon!$O26:$AG26),"")),"")</f>
        <v/>
      </c>
      <c r="AU24" s="31" t="str">
        <f>IFERROR(IF($G24=Tabelid!$L$6,$E24*AB24,IFERROR($E24*AB24/SUM($J24:$AB24)*(Eksplikatsioon!AG26)/SUMPRODUCT($J24:$AB24,Eksplikatsioon!$O26:$AG26),"")),"")</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5" t="str">
        <f>IF(Eksplikatsioon!A27=0,"",Eksplikatsioon!A27)</f>
        <v/>
      </c>
      <c r="B25" s="58" t="str">
        <f>IF(Eksplikatsioon!B27=0,"",Eksplikatsioon!B27)</f>
        <v/>
      </c>
      <c r="C25" s="25" t="str">
        <f>IF(Eksplikatsioon!C27=0,"",Eksplikatsioon!C27)</f>
        <v/>
      </c>
      <c r="D25" s="25" t="str">
        <f>IF(Eksplikatsioon!D27=0,"",Eksplikatsioon!D27)</f>
        <v/>
      </c>
      <c r="E25" s="56" t="str">
        <f>IF(Eksplikatsioon!F27=0,"",Eksplikatsioon!F27)</f>
        <v/>
      </c>
      <c r="F25" s="25" t="str">
        <f>IF(Eksplikatsioon!H27=0,"",Eksplikatsioon!H27)</f>
        <v/>
      </c>
      <c r="G25" s="25" t="str">
        <f>IF(Eksplikatsioon!J27=0,"",Eksplikatsioon!J27)</f>
        <v/>
      </c>
      <c r="H25" s="25" t="str">
        <f>IF(Eksplikatsioon!K27=0,"",Eksplikatsioon!K27)</f>
        <v/>
      </c>
      <c r="I25" s="25" t="str">
        <f>IF(Eksplikatsioon!L27=0,"",Eksplikatsioon!L27)</f>
        <v/>
      </c>
      <c r="J25" s="31"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1"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1"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1"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1"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1"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1"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1"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1"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1"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1"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1"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1"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1"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1"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1"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1"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1"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1"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1" t="str">
        <f>IFERROR(IF($G25=Tabelid!$L$6,$E25*J25,IFERROR($E25*J25/SUM($J25:$AB25)*(Eksplikatsioon!O27)/SUMPRODUCT($J25:$AB25,Eksplikatsioon!$O27:$AG27),"")),"")</f>
        <v/>
      </c>
      <c r="AD25" s="31" t="str">
        <f>IFERROR(IF($G25=Tabelid!$L$6,$E25*K25,IFERROR($E25*K25/SUM($J25:$AB25)*(Eksplikatsioon!P27)/SUMPRODUCT($J25:$AB25,Eksplikatsioon!$O27:$AG27),"")),"")</f>
        <v/>
      </c>
      <c r="AE25" s="31" t="str">
        <f>IFERROR(IF($G25=Tabelid!$L$6,$E25*L25,IFERROR($E25*L25/SUM($J25:$AB25)*(Eksplikatsioon!Q27)/SUMPRODUCT($J25:$AB25,Eksplikatsioon!$O27:$AG27),"")),"")</f>
        <v/>
      </c>
      <c r="AF25" s="31" t="str">
        <f>IFERROR(IF($G25=Tabelid!$L$6,$E25*M25,IFERROR($E25*M25/SUM($J25:$AB25)*(Eksplikatsioon!R27)/SUMPRODUCT($J25:$AB25,Eksplikatsioon!$O27:$AG27),"")),"")</f>
        <v/>
      </c>
      <c r="AG25" s="31" t="str">
        <f>IFERROR(IF($G25=Tabelid!$L$6,$E25*N25,IFERROR($E25*N25/SUM($J25:$AB25)*(Eksplikatsioon!S27)/SUMPRODUCT($J25:$AB25,Eksplikatsioon!$O27:$AG27),"")),"")</f>
        <v/>
      </c>
      <c r="AH25" s="31" t="str">
        <f>IFERROR(IF($G25=Tabelid!$L$6,$E25*O25,IFERROR($E25*O25/SUM($J25:$AB25)*(Eksplikatsioon!T27)/SUMPRODUCT($J25:$AB25,Eksplikatsioon!$O27:$AG27),"")),"")</f>
        <v/>
      </c>
      <c r="AI25" s="31" t="str">
        <f>IFERROR(IF($G25=Tabelid!$L$6,$E25*P25,IFERROR($E25*P25/SUM($J25:$AB25)*(Eksplikatsioon!U27)/SUMPRODUCT($J25:$AB25,Eksplikatsioon!$O27:$AG27),"")),"")</f>
        <v/>
      </c>
      <c r="AJ25" s="31" t="str">
        <f>IFERROR(IF($G25=Tabelid!$L$6,$E25*Q25,IFERROR($E25*Q25/SUM($J25:$AB25)*(Eksplikatsioon!V27)/SUMPRODUCT($J25:$AB25,Eksplikatsioon!$O27:$AG27),"")),"")</f>
        <v/>
      </c>
      <c r="AK25" s="31" t="str">
        <f>IFERROR(IF($G25=Tabelid!$L$6,$E25*R25,IFERROR($E25*R25/SUM($J25:$AB25)*(Eksplikatsioon!W27)/SUMPRODUCT($J25:$AB25,Eksplikatsioon!$O27:$AG27),"")),"")</f>
        <v/>
      </c>
      <c r="AL25" s="31" t="str">
        <f>IFERROR(IF($G25=Tabelid!$L$6,$E25*S25,IFERROR($E25*S25/SUM($J25:$AB25)*(Eksplikatsioon!X27)/SUMPRODUCT($J25:$AB25,Eksplikatsioon!$O27:$AG27),"")),"")</f>
        <v/>
      </c>
      <c r="AM25" s="31" t="str">
        <f>IFERROR(IF($G25=Tabelid!$L$6,$E25*T25,IFERROR($E25*T25/SUM($J25:$AB25)*(Eksplikatsioon!Y27)/SUMPRODUCT($J25:$AB25,Eksplikatsioon!$O27:$AG27),"")),"")</f>
        <v/>
      </c>
      <c r="AN25" s="31" t="str">
        <f>IFERROR(IF($G25=Tabelid!$L$6,$E25*U25,IFERROR($E25*U25/SUM($J25:$AB25)*(Eksplikatsioon!Z27)/SUMPRODUCT($J25:$AB25,Eksplikatsioon!$O27:$AG27),"")),"")</f>
        <v/>
      </c>
      <c r="AO25" s="31" t="str">
        <f>IFERROR(IF($G25=Tabelid!$L$6,$E25*V25,IFERROR($E25*V25/SUM($J25:$AB25)*(Eksplikatsioon!AA27)/SUMPRODUCT($J25:$AB25,Eksplikatsioon!$O27:$AG27),"")),"")</f>
        <v/>
      </c>
      <c r="AP25" s="31" t="str">
        <f>IFERROR(IF($G25=Tabelid!$L$6,$E25*W25,IFERROR($E25*W25/SUM($J25:$AB25)*(Eksplikatsioon!AB27)/SUMPRODUCT($J25:$AB25,Eksplikatsioon!$O27:$AG27),"")),"")</f>
        <v/>
      </c>
      <c r="AQ25" s="31" t="str">
        <f>IFERROR(IF($G25=Tabelid!$L$6,$E25*X25,IFERROR($E25*X25/SUM($J25:$AB25)*(Eksplikatsioon!AC27)/SUMPRODUCT($J25:$AB25,Eksplikatsioon!$O27:$AG27),"")),"")</f>
        <v/>
      </c>
      <c r="AR25" s="31" t="str">
        <f>IFERROR(IF($G25=Tabelid!$L$6,$E25*Y25,IFERROR($E25*Y25/SUM($J25:$AB25)*(Eksplikatsioon!AD27)/SUMPRODUCT($J25:$AB25,Eksplikatsioon!$O27:$AG27),"")),"")</f>
        <v/>
      </c>
      <c r="AS25" s="31" t="str">
        <f>IFERROR(IF($G25=Tabelid!$L$6,$E25*Z25,IFERROR($E25*Z25/SUM($J25:$AB25)*(Eksplikatsioon!AE27)/SUMPRODUCT($J25:$AB25,Eksplikatsioon!$O27:$AG27),"")),"")</f>
        <v/>
      </c>
      <c r="AT25" s="31" t="str">
        <f>IFERROR(IF($G25=Tabelid!$L$6,$E25*AA25,IFERROR($E25*AA25/SUM($J25:$AB25)*(Eksplikatsioon!AF27)/SUMPRODUCT($J25:$AB25,Eksplikatsioon!$O27:$AG27),"")),"")</f>
        <v/>
      </c>
      <c r="AU25" s="31" t="str">
        <f>IFERROR(IF($G25=Tabelid!$L$6,$E25*AB25,IFERROR($E25*AB25/SUM($J25:$AB25)*(Eksplikatsioon!AG27)/SUMPRODUCT($J25:$AB25,Eksplikatsioon!$O27:$AG27),"")),"")</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5" t="str">
        <f>IF(Eksplikatsioon!A28=0,"",Eksplikatsioon!A28)</f>
        <v/>
      </c>
      <c r="B26" s="58" t="str">
        <f>IF(Eksplikatsioon!B28=0,"",Eksplikatsioon!B28)</f>
        <v/>
      </c>
      <c r="C26" s="25" t="str">
        <f>IF(Eksplikatsioon!C28=0,"",Eksplikatsioon!C28)</f>
        <v/>
      </c>
      <c r="D26" s="25" t="str">
        <f>IF(Eksplikatsioon!D28=0,"",Eksplikatsioon!D28)</f>
        <v/>
      </c>
      <c r="E26" s="56" t="str">
        <f>IF(Eksplikatsioon!F28=0,"",Eksplikatsioon!F28)</f>
        <v/>
      </c>
      <c r="F26" s="25" t="str">
        <f>IF(Eksplikatsioon!H28=0,"",Eksplikatsioon!H28)</f>
        <v/>
      </c>
      <c r="G26" s="25" t="str">
        <f>IF(Eksplikatsioon!J28=0,"",Eksplikatsioon!J28)</f>
        <v/>
      </c>
      <c r="H26" s="25" t="str">
        <f>IF(Eksplikatsioon!K28=0,"",Eksplikatsioon!K28)</f>
        <v/>
      </c>
      <c r="I26" s="25" t="str">
        <f>IF(Eksplikatsioon!L28=0,"",Eksplikatsioon!L28)</f>
        <v/>
      </c>
      <c r="J26" s="31"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1"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1"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1"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1"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1"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1"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1"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1"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1"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1"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1"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1"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1"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1"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1"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1"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1"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1"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1" t="str">
        <f>IFERROR(IF($G26=Tabelid!$L$6,$E26*J26,IFERROR($E26*J26/SUM($J26:$AB26)*(Eksplikatsioon!O28)/SUMPRODUCT($J26:$AB26,Eksplikatsioon!$O28:$AG28),"")),"")</f>
        <v/>
      </c>
      <c r="AD26" s="31" t="str">
        <f>IFERROR(IF($G26=Tabelid!$L$6,$E26*K26,IFERROR($E26*K26/SUM($J26:$AB26)*(Eksplikatsioon!P28)/SUMPRODUCT($J26:$AB26,Eksplikatsioon!$O28:$AG28),"")),"")</f>
        <v/>
      </c>
      <c r="AE26" s="31" t="str">
        <f>IFERROR(IF($G26=Tabelid!$L$6,$E26*L26,IFERROR($E26*L26/SUM($J26:$AB26)*(Eksplikatsioon!Q28)/SUMPRODUCT($J26:$AB26,Eksplikatsioon!$O28:$AG28),"")),"")</f>
        <v/>
      </c>
      <c r="AF26" s="31" t="str">
        <f>IFERROR(IF($G26=Tabelid!$L$6,$E26*M26,IFERROR($E26*M26/SUM($J26:$AB26)*(Eksplikatsioon!R28)/SUMPRODUCT($J26:$AB26,Eksplikatsioon!$O28:$AG28),"")),"")</f>
        <v/>
      </c>
      <c r="AG26" s="31" t="str">
        <f>IFERROR(IF($G26=Tabelid!$L$6,$E26*N26,IFERROR($E26*N26/SUM($J26:$AB26)*(Eksplikatsioon!S28)/SUMPRODUCT($J26:$AB26,Eksplikatsioon!$O28:$AG28),"")),"")</f>
        <v/>
      </c>
      <c r="AH26" s="31" t="str">
        <f>IFERROR(IF($G26=Tabelid!$L$6,$E26*O26,IFERROR($E26*O26/SUM($J26:$AB26)*(Eksplikatsioon!T28)/SUMPRODUCT($J26:$AB26,Eksplikatsioon!$O28:$AG28),"")),"")</f>
        <v/>
      </c>
      <c r="AI26" s="31" t="str">
        <f>IFERROR(IF($G26=Tabelid!$L$6,$E26*P26,IFERROR($E26*P26/SUM($J26:$AB26)*(Eksplikatsioon!U28)/SUMPRODUCT($J26:$AB26,Eksplikatsioon!$O28:$AG28),"")),"")</f>
        <v/>
      </c>
      <c r="AJ26" s="31" t="str">
        <f>IFERROR(IF($G26=Tabelid!$L$6,$E26*Q26,IFERROR($E26*Q26/SUM($J26:$AB26)*(Eksplikatsioon!V28)/SUMPRODUCT($J26:$AB26,Eksplikatsioon!$O28:$AG28),"")),"")</f>
        <v/>
      </c>
      <c r="AK26" s="31" t="str">
        <f>IFERROR(IF($G26=Tabelid!$L$6,$E26*R26,IFERROR($E26*R26/SUM($J26:$AB26)*(Eksplikatsioon!W28)/SUMPRODUCT($J26:$AB26,Eksplikatsioon!$O28:$AG28),"")),"")</f>
        <v/>
      </c>
      <c r="AL26" s="31" t="str">
        <f>IFERROR(IF($G26=Tabelid!$L$6,$E26*S26,IFERROR($E26*S26/SUM($J26:$AB26)*(Eksplikatsioon!X28)/SUMPRODUCT($J26:$AB26,Eksplikatsioon!$O28:$AG28),"")),"")</f>
        <v/>
      </c>
      <c r="AM26" s="31" t="str">
        <f>IFERROR(IF($G26=Tabelid!$L$6,$E26*T26,IFERROR($E26*T26/SUM($J26:$AB26)*(Eksplikatsioon!Y28)/SUMPRODUCT($J26:$AB26,Eksplikatsioon!$O28:$AG28),"")),"")</f>
        <v/>
      </c>
      <c r="AN26" s="31" t="str">
        <f>IFERROR(IF($G26=Tabelid!$L$6,$E26*U26,IFERROR($E26*U26/SUM($J26:$AB26)*(Eksplikatsioon!Z28)/SUMPRODUCT($J26:$AB26,Eksplikatsioon!$O28:$AG28),"")),"")</f>
        <v/>
      </c>
      <c r="AO26" s="31" t="str">
        <f>IFERROR(IF($G26=Tabelid!$L$6,$E26*V26,IFERROR($E26*V26/SUM($J26:$AB26)*(Eksplikatsioon!AA28)/SUMPRODUCT($J26:$AB26,Eksplikatsioon!$O28:$AG28),"")),"")</f>
        <v/>
      </c>
      <c r="AP26" s="31" t="str">
        <f>IFERROR(IF($G26=Tabelid!$L$6,$E26*W26,IFERROR($E26*W26/SUM($J26:$AB26)*(Eksplikatsioon!AB28)/SUMPRODUCT($J26:$AB26,Eksplikatsioon!$O28:$AG28),"")),"")</f>
        <v/>
      </c>
      <c r="AQ26" s="31" t="str">
        <f>IFERROR(IF($G26=Tabelid!$L$6,$E26*X26,IFERROR($E26*X26/SUM($J26:$AB26)*(Eksplikatsioon!AC28)/SUMPRODUCT($J26:$AB26,Eksplikatsioon!$O28:$AG28),"")),"")</f>
        <v/>
      </c>
      <c r="AR26" s="31" t="str">
        <f>IFERROR(IF($G26=Tabelid!$L$6,$E26*Y26,IFERROR($E26*Y26/SUM($J26:$AB26)*(Eksplikatsioon!AD28)/SUMPRODUCT($J26:$AB26,Eksplikatsioon!$O28:$AG28),"")),"")</f>
        <v/>
      </c>
      <c r="AS26" s="31" t="str">
        <f>IFERROR(IF($G26=Tabelid!$L$6,$E26*Z26,IFERROR($E26*Z26/SUM($J26:$AB26)*(Eksplikatsioon!AE28)/SUMPRODUCT($J26:$AB26,Eksplikatsioon!$O28:$AG28),"")),"")</f>
        <v/>
      </c>
      <c r="AT26" s="31" t="str">
        <f>IFERROR(IF($G26=Tabelid!$L$6,$E26*AA26,IFERROR($E26*AA26/SUM($J26:$AB26)*(Eksplikatsioon!AF28)/SUMPRODUCT($J26:$AB26,Eksplikatsioon!$O28:$AG28),"")),"")</f>
        <v/>
      </c>
      <c r="AU26" s="31" t="str">
        <f>IFERROR(IF($G26=Tabelid!$L$6,$E26*AB26,IFERROR($E26*AB26/SUM($J26:$AB26)*(Eksplikatsioon!AG28)/SUMPRODUCT($J26:$AB26,Eksplikatsioon!$O28:$AG28),"")),"")</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5" t="str">
        <f>IF(Eksplikatsioon!A29=0,"",Eksplikatsioon!A29)</f>
        <v/>
      </c>
      <c r="B27" s="58" t="str">
        <f>IF(Eksplikatsioon!B29=0,"",Eksplikatsioon!B29)</f>
        <v/>
      </c>
      <c r="C27" s="25" t="str">
        <f>IF(Eksplikatsioon!C29=0,"",Eksplikatsioon!C29)</f>
        <v/>
      </c>
      <c r="D27" s="25" t="str">
        <f>IF(Eksplikatsioon!D29=0,"",Eksplikatsioon!D29)</f>
        <v/>
      </c>
      <c r="E27" s="56" t="str">
        <f>IF(Eksplikatsioon!F29=0,"",Eksplikatsioon!F29)</f>
        <v/>
      </c>
      <c r="F27" s="25" t="str">
        <f>IF(Eksplikatsioon!H29=0,"",Eksplikatsioon!H29)</f>
        <v/>
      </c>
      <c r="G27" s="25" t="str">
        <f>IF(Eksplikatsioon!J29=0,"",Eksplikatsioon!J29)</f>
        <v/>
      </c>
      <c r="H27" s="25" t="str">
        <f>IF(Eksplikatsioon!K29=0,"",Eksplikatsioon!K29)</f>
        <v/>
      </c>
      <c r="I27" s="25" t="str">
        <f>IF(Eksplikatsioon!L29=0,"",Eksplikatsioon!L29)</f>
        <v/>
      </c>
      <c r="J27" s="31"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1"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1"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1"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1"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1"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1"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1"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1"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1"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1"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1"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1"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1"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1"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1"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1"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1"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1"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1" t="str">
        <f>IFERROR(IF($G27=Tabelid!$L$6,$E27*J27,IFERROR($E27*J27/SUM($J27:$AB27)*(Eksplikatsioon!O29)/SUMPRODUCT($J27:$AB27,Eksplikatsioon!$O29:$AG29),"")),"")</f>
        <v/>
      </c>
      <c r="AD27" s="31" t="str">
        <f>IFERROR(IF($G27=Tabelid!$L$6,$E27*K27,IFERROR($E27*K27/SUM($J27:$AB27)*(Eksplikatsioon!P29)/SUMPRODUCT($J27:$AB27,Eksplikatsioon!$O29:$AG29),"")),"")</f>
        <v/>
      </c>
      <c r="AE27" s="31" t="str">
        <f>IFERROR(IF($G27=Tabelid!$L$6,$E27*L27,IFERROR($E27*L27/SUM($J27:$AB27)*(Eksplikatsioon!Q29)/SUMPRODUCT($J27:$AB27,Eksplikatsioon!$O29:$AG29),"")),"")</f>
        <v/>
      </c>
      <c r="AF27" s="31" t="str">
        <f>IFERROR(IF($G27=Tabelid!$L$6,$E27*M27,IFERROR($E27*M27/SUM($J27:$AB27)*(Eksplikatsioon!R29)/SUMPRODUCT($J27:$AB27,Eksplikatsioon!$O29:$AG29),"")),"")</f>
        <v/>
      </c>
      <c r="AG27" s="31" t="str">
        <f>IFERROR(IF($G27=Tabelid!$L$6,$E27*N27,IFERROR($E27*N27/SUM($J27:$AB27)*(Eksplikatsioon!S29)/SUMPRODUCT($J27:$AB27,Eksplikatsioon!$O29:$AG29),"")),"")</f>
        <v/>
      </c>
      <c r="AH27" s="31" t="str">
        <f>IFERROR(IF($G27=Tabelid!$L$6,$E27*O27,IFERROR($E27*O27/SUM($J27:$AB27)*(Eksplikatsioon!T29)/SUMPRODUCT($J27:$AB27,Eksplikatsioon!$O29:$AG29),"")),"")</f>
        <v/>
      </c>
      <c r="AI27" s="31" t="str">
        <f>IFERROR(IF($G27=Tabelid!$L$6,$E27*P27,IFERROR($E27*P27/SUM($J27:$AB27)*(Eksplikatsioon!U29)/SUMPRODUCT($J27:$AB27,Eksplikatsioon!$O29:$AG29),"")),"")</f>
        <v/>
      </c>
      <c r="AJ27" s="31" t="str">
        <f>IFERROR(IF($G27=Tabelid!$L$6,$E27*Q27,IFERROR($E27*Q27/SUM($J27:$AB27)*(Eksplikatsioon!V29)/SUMPRODUCT($J27:$AB27,Eksplikatsioon!$O29:$AG29),"")),"")</f>
        <v/>
      </c>
      <c r="AK27" s="31" t="str">
        <f>IFERROR(IF($G27=Tabelid!$L$6,$E27*R27,IFERROR($E27*R27/SUM($J27:$AB27)*(Eksplikatsioon!W29)/SUMPRODUCT($J27:$AB27,Eksplikatsioon!$O29:$AG29),"")),"")</f>
        <v/>
      </c>
      <c r="AL27" s="31" t="str">
        <f>IFERROR(IF($G27=Tabelid!$L$6,$E27*S27,IFERROR($E27*S27/SUM($J27:$AB27)*(Eksplikatsioon!X29)/SUMPRODUCT($J27:$AB27,Eksplikatsioon!$O29:$AG29),"")),"")</f>
        <v/>
      </c>
      <c r="AM27" s="31" t="str">
        <f>IFERROR(IF($G27=Tabelid!$L$6,$E27*T27,IFERROR($E27*T27/SUM($J27:$AB27)*(Eksplikatsioon!Y29)/SUMPRODUCT($J27:$AB27,Eksplikatsioon!$O29:$AG29),"")),"")</f>
        <v/>
      </c>
      <c r="AN27" s="31" t="str">
        <f>IFERROR(IF($G27=Tabelid!$L$6,$E27*U27,IFERROR($E27*U27/SUM($J27:$AB27)*(Eksplikatsioon!Z29)/SUMPRODUCT($J27:$AB27,Eksplikatsioon!$O29:$AG29),"")),"")</f>
        <v/>
      </c>
      <c r="AO27" s="31" t="str">
        <f>IFERROR(IF($G27=Tabelid!$L$6,$E27*V27,IFERROR($E27*V27/SUM($J27:$AB27)*(Eksplikatsioon!AA29)/SUMPRODUCT($J27:$AB27,Eksplikatsioon!$O29:$AG29),"")),"")</f>
        <v/>
      </c>
      <c r="AP27" s="31" t="str">
        <f>IFERROR(IF($G27=Tabelid!$L$6,$E27*W27,IFERROR($E27*W27/SUM($J27:$AB27)*(Eksplikatsioon!AB29)/SUMPRODUCT($J27:$AB27,Eksplikatsioon!$O29:$AG29),"")),"")</f>
        <v/>
      </c>
      <c r="AQ27" s="31" t="str">
        <f>IFERROR(IF($G27=Tabelid!$L$6,$E27*X27,IFERROR($E27*X27/SUM($J27:$AB27)*(Eksplikatsioon!AC29)/SUMPRODUCT($J27:$AB27,Eksplikatsioon!$O29:$AG29),"")),"")</f>
        <v/>
      </c>
      <c r="AR27" s="31" t="str">
        <f>IFERROR(IF($G27=Tabelid!$L$6,$E27*Y27,IFERROR($E27*Y27/SUM($J27:$AB27)*(Eksplikatsioon!AD29)/SUMPRODUCT($J27:$AB27,Eksplikatsioon!$O29:$AG29),"")),"")</f>
        <v/>
      </c>
      <c r="AS27" s="31" t="str">
        <f>IFERROR(IF($G27=Tabelid!$L$6,$E27*Z27,IFERROR($E27*Z27/SUM($J27:$AB27)*(Eksplikatsioon!AE29)/SUMPRODUCT($J27:$AB27,Eksplikatsioon!$O29:$AG29),"")),"")</f>
        <v/>
      </c>
      <c r="AT27" s="31" t="str">
        <f>IFERROR(IF($G27=Tabelid!$L$6,$E27*AA27,IFERROR($E27*AA27/SUM($J27:$AB27)*(Eksplikatsioon!AF29)/SUMPRODUCT($J27:$AB27,Eksplikatsioon!$O29:$AG29),"")),"")</f>
        <v/>
      </c>
      <c r="AU27" s="31" t="str">
        <f>IFERROR(IF($G27=Tabelid!$L$6,$E27*AB27,IFERROR($E27*AB27/SUM($J27:$AB27)*(Eksplikatsioon!AG29)/SUMPRODUCT($J27:$AB27,Eksplikatsioon!$O29:$AG29),"")),"")</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5" t="str">
        <f>IF(Eksplikatsioon!A30=0,"",Eksplikatsioon!A30)</f>
        <v/>
      </c>
      <c r="B28" s="58" t="str">
        <f>IF(Eksplikatsioon!B30=0,"",Eksplikatsioon!B30)</f>
        <v/>
      </c>
      <c r="C28" s="25" t="str">
        <f>IF(Eksplikatsioon!C30=0,"",Eksplikatsioon!C30)</f>
        <v/>
      </c>
      <c r="D28" s="25" t="str">
        <f>IF(Eksplikatsioon!D30=0,"",Eksplikatsioon!D30)</f>
        <v/>
      </c>
      <c r="E28" s="56" t="str">
        <f>IF(Eksplikatsioon!F30=0,"",Eksplikatsioon!F30)</f>
        <v/>
      </c>
      <c r="F28" s="25" t="str">
        <f>IF(Eksplikatsioon!H30=0,"",Eksplikatsioon!H30)</f>
        <v/>
      </c>
      <c r="G28" s="25" t="str">
        <f>IF(Eksplikatsioon!J30=0,"",Eksplikatsioon!J30)</f>
        <v/>
      </c>
      <c r="H28" s="25" t="str">
        <f>IF(Eksplikatsioon!K30=0,"",Eksplikatsioon!K30)</f>
        <v/>
      </c>
      <c r="I28" s="25" t="str">
        <f>IF(Eksplikatsioon!L30=0,"",Eksplikatsioon!L30)</f>
        <v/>
      </c>
      <c r="J28" s="31"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1"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1"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1"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1"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1"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1"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1"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1"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1"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1"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1"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1"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1"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1"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1"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1"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1"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1"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1" t="str">
        <f>IFERROR(IF($G28=Tabelid!$L$6,$E28*J28,IFERROR($E28*J28/SUM($J28:$AB28)*(Eksplikatsioon!O30)/SUMPRODUCT($J28:$AB28,Eksplikatsioon!$O30:$AG30),"")),"")</f>
        <v/>
      </c>
      <c r="AD28" s="31" t="str">
        <f>IFERROR(IF($G28=Tabelid!$L$6,$E28*K28,IFERROR($E28*K28/SUM($J28:$AB28)*(Eksplikatsioon!P30)/SUMPRODUCT($J28:$AB28,Eksplikatsioon!$O30:$AG30),"")),"")</f>
        <v/>
      </c>
      <c r="AE28" s="31" t="str">
        <f>IFERROR(IF($G28=Tabelid!$L$6,$E28*L28,IFERROR($E28*L28/SUM($J28:$AB28)*(Eksplikatsioon!Q30)/SUMPRODUCT($J28:$AB28,Eksplikatsioon!$O30:$AG30),"")),"")</f>
        <v/>
      </c>
      <c r="AF28" s="31" t="str">
        <f>IFERROR(IF($G28=Tabelid!$L$6,$E28*M28,IFERROR($E28*M28/SUM($J28:$AB28)*(Eksplikatsioon!R30)/SUMPRODUCT($J28:$AB28,Eksplikatsioon!$O30:$AG30),"")),"")</f>
        <v/>
      </c>
      <c r="AG28" s="31" t="str">
        <f>IFERROR(IF($G28=Tabelid!$L$6,$E28*N28,IFERROR($E28*N28/SUM($J28:$AB28)*(Eksplikatsioon!S30)/SUMPRODUCT($J28:$AB28,Eksplikatsioon!$O30:$AG30),"")),"")</f>
        <v/>
      </c>
      <c r="AH28" s="31" t="str">
        <f>IFERROR(IF($G28=Tabelid!$L$6,$E28*O28,IFERROR($E28*O28/SUM($J28:$AB28)*(Eksplikatsioon!T30)/SUMPRODUCT($J28:$AB28,Eksplikatsioon!$O30:$AG30),"")),"")</f>
        <v/>
      </c>
      <c r="AI28" s="31" t="str">
        <f>IFERROR(IF($G28=Tabelid!$L$6,$E28*P28,IFERROR($E28*P28/SUM($J28:$AB28)*(Eksplikatsioon!U30)/SUMPRODUCT($J28:$AB28,Eksplikatsioon!$O30:$AG30),"")),"")</f>
        <v/>
      </c>
      <c r="AJ28" s="31" t="str">
        <f>IFERROR(IF($G28=Tabelid!$L$6,$E28*Q28,IFERROR($E28*Q28/SUM($J28:$AB28)*(Eksplikatsioon!V30)/SUMPRODUCT($J28:$AB28,Eksplikatsioon!$O30:$AG30),"")),"")</f>
        <v/>
      </c>
      <c r="AK28" s="31" t="str">
        <f>IFERROR(IF($G28=Tabelid!$L$6,$E28*R28,IFERROR($E28*R28/SUM($J28:$AB28)*(Eksplikatsioon!W30)/SUMPRODUCT($J28:$AB28,Eksplikatsioon!$O30:$AG30),"")),"")</f>
        <v/>
      </c>
      <c r="AL28" s="31" t="str">
        <f>IFERROR(IF($G28=Tabelid!$L$6,$E28*S28,IFERROR($E28*S28/SUM($J28:$AB28)*(Eksplikatsioon!X30)/SUMPRODUCT($J28:$AB28,Eksplikatsioon!$O30:$AG30),"")),"")</f>
        <v/>
      </c>
      <c r="AM28" s="31" t="str">
        <f>IFERROR(IF($G28=Tabelid!$L$6,$E28*T28,IFERROR($E28*T28/SUM($J28:$AB28)*(Eksplikatsioon!Y30)/SUMPRODUCT($J28:$AB28,Eksplikatsioon!$O30:$AG30),"")),"")</f>
        <v/>
      </c>
      <c r="AN28" s="31" t="str">
        <f>IFERROR(IF($G28=Tabelid!$L$6,$E28*U28,IFERROR($E28*U28/SUM($J28:$AB28)*(Eksplikatsioon!Z30)/SUMPRODUCT($J28:$AB28,Eksplikatsioon!$O30:$AG30),"")),"")</f>
        <v/>
      </c>
      <c r="AO28" s="31" t="str">
        <f>IFERROR(IF($G28=Tabelid!$L$6,$E28*V28,IFERROR($E28*V28/SUM($J28:$AB28)*(Eksplikatsioon!AA30)/SUMPRODUCT($J28:$AB28,Eksplikatsioon!$O30:$AG30),"")),"")</f>
        <v/>
      </c>
      <c r="AP28" s="31" t="str">
        <f>IFERROR(IF($G28=Tabelid!$L$6,$E28*W28,IFERROR($E28*W28/SUM($J28:$AB28)*(Eksplikatsioon!AB30)/SUMPRODUCT($J28:$AB28,Eksplikatsioon!$O30:$AG30),"")),"")</f>
        <v/>
      </c>
      <c r="AQ28" s="31" t="str">
        <f>IFERROR(IF($G28=Tabelid!$L$6,$E28*X28,IFERROR($E28*X28/SUM($J28:$AB28)*(Eksplikatsioon!AC30)/SUMPRODUCT($J28:$AB28,Eksplikatsioon!$O30:$AG30),"")),"")</f>
        <v/>
      </c>
      <c r="AR28" s="31" t="str">
        <f>IFERROR(IF($G28=Tabelid!$L$6,$E28*Y28,IFERROR($E28*Y28/SUM($J28:$AB28)*(Eksplikatsioon!AD30)/SUMPRODUCT($J28:$AB28,Eksplikatsioon!$O30:$AG30),"")),"")</f>
        <v/>
      </c>
      <c r="AS28" s="31" t="str">
        <f>IFERROR(IF($G28=Tabelid!$L$6,$E28*Z28,IFERROR($E28*Z28/SUM($J28:$AB28)*(Eksplikatsioon!AE30)/SUMPRODUCT($J28:$AB28,Eksplikatsioon!$O30:$AG30),"")),"")</f>
        <v/>
      </c>
      <c r="AT28" s="31" t="str">
        <f>IFERROR(IF($G28=Tabelid!$L$6,$E28*AA28,IFERROR($E28*AA28/SUM($J28:$AB28)*(Eksplikatsioon!AF30)/SUMPRODUCT($J28:$AB28,Eksplikatsioon!$O30:$AG30),"")),"")</f>
        <v/>
      </c>
      <c r="AU28" s="31" t="str">
        <f>IFERROR(IF($G28=Tabelid!$L$6,$E28*AB28,IFERROR($E28*AB28/SUM($J28:$AB28)*(Eksplikatsioon!AG30)/SUMPRODUCT($J28:$AB28,Eksplikatsioon!$O30:$AG30),"")),"")</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5" t="str">
        <f>IF(Eksplikatsioon!A31=0,"",Eksplikatsioon!A31)</f>
        <v/>
      </c>
      <c r="B29" s="58" t="str">
        <f>IF(Eksplikatsioon!B31=0,"",Eksplikatsioon!B31)</f>
        <v/>
      </c>
      <c r="C29" s="25" t="str">
        <f>IF(Eksplikatsioon!C31=0,"",Eksplikatsioon!C31)</f>
        <v/>
      </c>
      <c r="D29" s="25" t="str">
        <f>IF(Eksplikatsioon!D31=0,"",Eksplikatsioon!D31)</f>
        <v/>
      </c>
      <c r="E29" s="56" t="str">
        <f>IF(Eksplikatsioon!F31=0,"",Eksplikatsioon!F31)</f>
        <v/>
      </c>
      <c r="F29" s="25" t="str">
        <f>IF(Eksplikatsioon!H31=0,"",Eksplikatsioon!H31)</f>
        <v/>
      </c>
      <c r="G29" s="25" t="str">
        <f>IF(Eksplikatsioon!J31=0,"",Eksplikatsioon!J31)</f>
        <v/>
      </c>
      <c r="H29" s="25" t="str">
        <f>IF(Eksplikatsioon!K31=0,"",Eksplikatsioon!K31)</f>
        <v/>
      </c>
      <c r="I29" s="25" t="str">
        <f>IF(Eksplikatsioon!L31=0,"",Eksplikatsioon!L31)</f>
        <v/>
      </c>
      <c r="J29" s="31"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1"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1"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1"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1"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1"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1"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1"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1"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1"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1"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1"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1"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1"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1"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1"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1"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1"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1"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1" t="str">
        <f>IFERROR(IF($G29=Tabelid!$L$6,$E29*J29,IFERROR($E29*J29/SUM($J29:$AB29)*(Eksplikatsioon!O31)/SUMPRODUCT($J29:$AB29,Eksplikatsioon!$O31:$AG31),"")),"")</f>
        <v/>
      </c>
      <c r="AD29" s="31" t="str">
        <f>IFERROR(IF($G29=Tabelid!$L$6,$E29*K29,IFERROR($E29*K29/SUM($J29:$AB29)*(Eksplikatsioon!P31)/SUMPRODUCT($J29:$AB29,Eksplikatsioon!$O31:$AG31),"")),"")</f>
        <v/>
      </c>
      <c r="AE29" s="31" t="str">
        <f>IFERROR(IF($G29=Tabelid!$L$6,$E29*L29,IFERROR($E29*L29/SUM($J29:$AB29)*(Eksplikatsioon!Q31)/SUMPRODUCT($J29:$AB29,Eksplikatsioon!$O31:$AG31),"")),"")</f>
        <v/>
      </c>
      <c r="AF29" s="31" t="str">
        <f>IFERROR(IF($G29=Tabelid!$L$6,$E29*M29,IFERROR($E29*M29/SUM($J29:$AB29)*(Eksplikatsioon!R31)/SUMPRODUCT($J29:$AB29,Eksplikatsioon!$O31:$AG31),"")),"")</f>
        <v/>
      </c>
      <c r="AG29" s="31" t="str">
        <f>IFERROR(IF($G29=Tabelid!$L$6,$E29*N29,IFERROR($E29*N29/SUM($J29:$AB29)*(Eksplikatsioon!S31)/SUMPRODUCT($J29:$AB29,Eksplikatsioon!$O31:$AG31),"")),"")</f>
        <v/>
      </c>
      <c r="AH29" s="31" t="str">
        <f>IFERROR(IF($G29=Tabelid!$L$6,$E29*O29,IFERROR($E29*O29/SUM($J29:$AB29)*(Eksplikatsioon!T31)/SUMPRODUCT($J29:$AB29,Eksplikatsioon!$O31:$AG31),"")),"")</f>
        <v/>
      </c>
      <c r="AI29" s="31" t="str">
        <f>IFERROR(IF($G29=Tabelid!$L$6,$E29*P29,IFERROR($E29*P29/SUM($J29:$AB29)*(Eksplikatsioon!U31)/SUMPRODUCT($J29:$AB29,Eksplikatsioon!$O31:$AG31),"")),"")</f>
        <v/>
      </c>
      <c r="AJ29" s="31" t="str">
        <f>IFERROR(IF($G29=Tabelid!$L$6,$E29*Q29,IFERROR($E29*Q29/SUM($J29:$AB29)*(Eksplikatsioon!V31)/SUMPRODUCT($J29:$AB29,Eksplikatsioon!$O31:$AG31),"")),"")</f>
        <v/>
      </c>
      <c r="AK29" s="31" t="str">
        <f>IFERROR(IF($G29=Tabelid!$L$6,$E29*R29,IFERROR($E29*R29/SUM($J29:$AB29)*(Eksplikatsioon!W31)/SUMPRODUCT($J29:$AB29,Eksplikatsioon!$O31:$AG31),"")),"")</f>
        <v/>
      </c>
      <c r="AL29" s="31" t="str">
        <f>IFERROR(IF($G29=Tabelid!$L$6,$E29*S29,IFERROR($E29*S29/SUM($J29:$AB29)*(Eksplikatsioon!X31)/SUMPRODUCT($J29:$AB29,Eksplikatsioon!$O31:$AG31),"")),"")</f>
        <v/>
      </c>
      <c r="AM29" s="31" t="str">
        <f>IFERROR(IF($G29=Tabelid!$L$6,$E29*T29,IFERROR($E29*T29/SUM($J29:$AB29)*(Eksplikatsioon!Y31)/SUMPRODUCT($J29:$AB29,Eksplikatsioon!$O31:$AG31),"")),"")</f>
        <v/>
      </c>
      <c r="AN29" s="31" t="str">
        <f>IFERROR(IF($G29=Tabelid!$L$6,$E29*U29,IFERROR($E29*U29/SUM($J29:$AB29)*(Eksplikatsioon!Z31)/SUMPRODUCT($J29:$AB29,Eksplikatsioon!$O31:$AG31),"")),"")</f>
        <v/>
      </c>
      <c r="AO29" s="31" t="str">
        <f>IFERROR(IF($G29=Tabelid!$L$6,$E29*V29,IFERROR($E29*V29/SUM($J29:$AB29)*(Eksplikatsioon!AA31)/SUMPRODUCT($J29:$AB29,Eksplikatsioon!$O31:$AG31),"")),"")</f>
        <v/>
      </c>
      <c r="AP29" s="31" t="str">
        <f>IFERROR(IF($G29=Tabelid!$L$6,$E29*W29,IFERROR($E29*W29/SUM($J29:$AB29)*(Eksplikatsioon!AB31)/SUMPRODUCT($J29:$AB29,Eksplikatsioon!$O31:$AG31),"")),"")</f>
        <v/>
      </c>
      <c r="AQ29" s="31" t="str">
        <f>IFERROR(IF($G29=Tabelid!$L$6,$E29*X29,IFERROR($E29*X29/SUM($J29:$AB29)*(Eksplikatsioon!AC31)/SUMPRODUCT($J29:$AB29,Eksplikatsioon!$O31:$AG31),"")),"")</f>
        <v/>
      </c>
      <c r="AR29" s="31" t="str">
        <f>IFERROR(IF($G29=Tabelid!$L$6,$E29*Y29,IFERROR($E29*Y29/SUM($J29:$AB29)*(Eksplikatsioon!AD31)/SUMPRODUCT($J29:$AB29,Eksplikatsioon!$O31:$AG31),"")),"")</f>
        <v/>
      </c>
      <c r="AS29" s="31" t="str">
        <f>IFERROR(IF($G29=Tabelid!$L$6,$E29*Z29,IFERROR($E29*Z29/SUM($J29:$AB29)*(Eksplikatsioon!AE31)/SUMPRODUCT($J29:$AB29,Eksplikatsioon!$O31:$AG31),"")),"")</f>
        <v/>
      </c>
      <c r="AT29" s="31" t="str">
        <f>IFERROR(IF($G29=Tabelid!$L$6,$E29*AA29,IFERROR($E29*AA29/SUM($J29:$AB29)*(Eksplikatsioon!AF31)/SUMPRODUCT($J29:$AB29,Eksplikatsioon!$O31:$AG31),"")),"")</f>
        <v/>
      </c>
      <c r="AU29" s="31" t="str">
        <f>IFERROR(IF($G29=Tabelid!$L$6,$E29*AB29,IFERROR($E29*AB29/SUM($J29:$AB29)*(Eksplikatsioon!AG31)/SUMPRODUCT($J29:$AB29,Eksplikatsioon!$O31:$AG31),"")),"")</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5" t="str">
        <f>IF(Eksplikatsioon!A32=0,"",Eksplikatsioon!A32)</f>
        <v/>
      </c>
      <c r="B30" s="58" t="str">
        <f>IF(Eksplikatsioon!B32=0,"",Eksplikatsioon!B32)</f>
        <v/>
      </c>
      <c r="C30" s="25" t="str">
        <f>IF(Eksplikatsioon!C32=0,"",Eksplikatsioon!C32)</f>
        <v/>
      </c>
      <c r="D30" s="25" t="str">
        <f>IF(Eksplikatsioon!D32=0,"",Eksplikatsioon!D32)</f>
        <v/>
      </c>
      <c r="E30" s="56" t="str">
        <f>IF(Eksplikatsioon!F32=0,"",Eksplikatsioon!F32)</f>
        <v/>
      </c>
      <c r="F30" s="25" t="str">
        <f>IF(Eksplikatsioon!H32=0,"",Eksplikatsioon!H32)</f>
        <v/>
      </c>
      <c r="G30" s="25" t="str">
        <f>IF(Eksplikatsioon!J32=0,"",Eksplikatsioon!J32)</f>
        <v/>
      </c>
      <c r="H30" s="25" t="str">
        <f>IF(Eksplikatsioon!K32=0,"",Eksplikatsioon!K32)</f>
        <v/>
      </c>
      <c r="I30" s="25" t="str">
        <f>IF(Eksplikatsioon!L32=0,"",Eksplikatsioon!L32)</f>
        <v/>
      </c>
      <c r="J30" s="31"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1"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1"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1"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1"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1"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1"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1"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1"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1"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1"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1"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1"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1"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1"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1"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1"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1"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1"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1" t="str">
        <f>IFERROR(IF($G30=Tabelid!$L$6,$E30*J30,IFERROR($E30*J30/SUM($J30:$AB30)*(Eksplikatsioon!O32)/SUMPRODUCT($J30:$AB30,Eksplikatsioon!$O32:$AG32),"")),"")</f>
        <v/>
      </c>
      <c r="AD30" s="31" t="str">
        <f>IFERROR(IF($G30=Tabelid!$L$6,$E30*K30,IFERROR($E30*K30/SUM($J30:$AB30)*(Eksplikatsioon!P32)/SUMPRODUCT($J30:$AB30,Eksplikatsioon!$O32:$AG32),"")),"")</f>
        <v/>
      </c>
      <c r="AE30" s="31" t="str">
        <f>IFERROR(IF($G30=Tabelid!$L$6,$E30*L30,IFERROR($E30*L30/SUM($J30:$AB30)*(Eksplikatsioon!Q32)/SUMPRODUCT($J30:$AB30,Eksplikatsioon!$O32:$AG32),"")),"")</f>
        <v/>
      </c>
      <c r="AF30" s="31" t="str">
        <f>IFERROR(IF($G30=Tabelid!$L$6,$E30*M30,IFERROR($E30*M30/SUM($J30:$AB30)*(Eksplikatsioon!R32)/SUMPRODUCT($J30:$AB30,Eksplikatsioon!$O32:$AG32),"")),"")</f>
        <v/>
      </c>
      <c r="AG30" s="31" t="str">
        <f>IFERROR(IF($G30=Tabelid!$L$6,$E30*N30,IFERROR($E30*N30/SUM($J30:$AB30)*(Eksplikatsioon!S32)/SUMPRODUCT($J30:$AB30,Eksplikatsioon!$O32:$AG32),"")),"")</f>
        <v/>
      </c>
      <c r="AH30" s="31" t="str">
        <f>IFERROR(IF($G30=Tabelid!$L$6,$E30*O30,IFERROR($E30*O30/SUM($J30:$AB30)*(Eksplikatsioon!T32)/SUMPRODUCT($J30:$AB30,Eksplikatsioon!$O32:$AG32),"")),"")</f>
        <v/>
      </c>
      <c r="AI30" s="31" t="str">
        <f>IFERROR(IF($G30=Tabelid!$L$6,$E30*P30,IFERROR($E30*P30/SUM($J30:$AB30)*(Eksplikatsioon!U32)/SUMPRODUCT($J30:$AB30,Eksplikatsioon!$O32:$AG32),"")),"")</f>
        <v/>
      </c>
      <c r="AJ30" s="31" t="str">
        <f>IFERROR(IF($G30=Tabelid!$L$6,$E30*Q30,IFERROR($E30*Q30/SUM($J30:$AB30)*(Eksplikatsioon!V32)/SUMPRODUCT($J30:$AB30,Eksplikatsioon!$O32:$AG32),"")),"")</f>
        <v/>
      </c>
      <c r="AK30" s="31" t="str">
        <f>IFERROR(IF($G30=Tabelid!$L$6,$E30*R30,IFERROR($E30*R30/SUM($J30:$AB30)*(Eksplikatsioon!W32)/SUMPRODUCT($J30:$AB30,Eksplikatsioon!$O32:$AG32),"")),"")</f>
        <v/>
      </c>
      <c r="AL30" s="31" t="str">
        <f>IFERROR(IF($G30=Tabelid!$L$6,$E30*S30,IFERROR($E30*S30/SUM($J30:$AB30)*(Eksplikatsioon!X32)/SUMPRODUCT($J30:$AB30,Eksplikatsioon!$O32:$AG32),"")),"")</f>
        <v/>
      </c>
      <c r="AM30" s="31" t="str">
        <f>IFERROR(IF($G30=Tabelid!$L$6,$E30*T30,IFERROR($E30*T30/SUM($J30:$AB30)*(Eksplikatsioon!Y32)/SUMPRODUCT($J30:$AB30,Eksplikatsioon!$O32:$AG32),"")),"")</f>
        <v/>
      </c>
      <c r="AN30" s="31" t="str">
        <f>IFERROR(IF($G30=Tabelid!$L$6,$E30*U30,IFERROR($E30*U30/SUM($J30:$AB30)*(Eksplikatsioon!Z32)/SUMPRODUCT($J30:$AB30,Eksplikatsioon!$O32:$AG32),"")),"")</f>
        <v/>
      </c>
      <c r="AO30" s="31" t="str">
        <f>IFERROR(IF($G30=Tabelid!$L$6,$E30*V30,IFERROR($E30*V30/SUM($J30:$AB30)*(Eksplikatsioon!AA32)/SUMPRODUCT($J30:$AB30,Eksplikatsioon!$O32:$AG32),"")),"")</f>
        <v/>
      </c>
      <c r="AP30" s="31" t="str">
        <f>IFERROR(IF($G30=Tabelid!$L$6,$E30*W30,IFERROR($E30*W30/SUM($J30:$AB30)*(Eksplikatsioon!AB32)/SUMPRODUCT($J30:$AB30,Eksplikatsioon!$O32:$AG32),"")),"")</f>
        <v/>
      </c>
      <c r="AQ30" s="31" t="str">
        <f>IFERROR(IF($G30=Tabelid!$L$6,$E30*X30,IFERROR($E30*X30/SUM($J30:$AB30)*(Eksplikatsioon!AC32)/SUMPRODUCT($J30:$AB30,Eksplikatsioon!$O32:$AG32),"")),"")</f>
        <v/>
      </c>
      <c r="AR30" s="31" t="str">
        <f>IFERROR(IF($G30=Tabelid!$L$6,$E30*Y30,IFERROR($E30*Y30/SUM($J30:$AB30)*(Eksplikatsioon!AD32)/SUMPRODUCT($J30:$AB30,Eksplikatsioon!$O32:$AG32),"")),"")</f>
        <v/>
      </c>
      <c r="AS30" s="31" t="str">
        <f>IFERROR(IF($G30=Tabelid!$L$6,$E30*Z30,IFERROR($E30*Z30/SUM($J30:$AB30)*(Eksplikatsioon!AE32)/SUMPRODUCT($J30:$AB30,Eksplikatsioon!$O32:$AG32),"")),"")</f>
        <v/>
      </c>
      <c r="AT30" s="31" t="str">
        <f>IFERROR(IF($G30=Tabelid!$L$6,$E30*AA30,IFERROR($E30*AA30/SUM($J30:$AB30)*(Eksplikatsioon!AF32)/SUMPRODUCT($J30:$AB30,Eksplikatsioon!$O32:$AG32),"")),"")</f>
        <v/>
      </c>
      <c r="AU30" s="31" t="str">
        <f>IFERROR(IF($G30=Tabelid!$L$6,$E30*AB30,IFERROR($E30*AB30/SUM($J30:$AB30)*(Eksplikatsioon!AG32)/SUMPRODUCT($J30:$AB30,Eksplikatsioon!$O32:$AG32),"")),"")</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5" t="str">
        <f>IF(Eksplikatsioon!A33=0,"",Eksplikatsioon!A33)</f>
        <v/>
      </c>
      <c r="B31" s="58" t="str">
        <f>IF(Eksplikatsioon!B33=0,"",Eksplikatsioon!B33)</f>
        <v/>
      </c>
      <c r="C31" s="25" t="str">
        <f>IF(Eksplikatsioon!C33=0,"",Eksplikatsioon!C33)</f>
        <v/>
      </c>
      <c r="D31" s="25" t="str">
        <f>IF(Eksplikatsioon!D33=0,"",Eksplikatsioon!D33)</f>
        <v/>
      </c>
      <c r="E31" s="56" t="str">
        <f>IF(Eksplikatsioon!F33=0,"",Eksplikatsioon!F33)</f>
        <v/>
      </c>
      <c r="F31" s="25" t="str">
        <f>IF(Eksplikatsioon!H33=0,"",Eksplikatsioon!H33)</f>
        <v/>
      </c>
      <c r="G31" s="25" t="str">
        <f>IF(Eksplikatsioon!J33=0,"",Eksplikatsioon!J33)</f>
        <v/>
      </c>
      <c r="H31" s="25" t="str">
        <f>IF(Eksplikatsioon!K33=0,"",Eksplikatsioon!K33)</f>
        <v/>
      </c>
      <c r="I31" s="25" t="str">
        <f>IF(Eksplikatsioon!L33=0,"",Eksplikatsioon!L33)</f>
        <v/>
      </c>
      <c r="J31" s="31"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1"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1"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1"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1"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1"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1"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1"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1"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1"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1"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1"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1"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1"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1"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1"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1"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1"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1"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1" t="str">
        <f>IFERROR(IF($G31=Tabelid!$L$6,$E31*J31,IFERROR($E31*J31/SUM($J31:$AB31)*(Eksplikatsioon!O33)/SUMPRODUCT($J31:$AB31,Eksplikatsioon!$O33:$AG33),"")),"")</f>
        <v/>
      </c>
      <c r="AD31" s="31" t="str">
        <f>IFERROR(IF($G31=Tabelid!$L$6,$E31*K31,IFERROR($E31*K31/SUM($J31:$AB31)*(Eksplikatsioon!P33)/SUMPRODUCT($J31:$AB31,Eksplikatsioon!$O33:$AG33),"")),"")</f>
        <v/>
      </c>
      <c r="AE31" s="31" t="str">
        <f>IFERROR(IF($G31=Tabelid!$L$6,$E31*L31,IFERROR($E31*L31/SUM($J31:$AB31)*(Eksplikatsioon!Q33)/SUMPRODUCT($J31:$AB31,Eksplikatsioon!$O33:$AG33),"")),"")</f>
        <v/>
      </c>
      <c r="AF31" s="31" t="str">
        <f>IFERROR(IF($G31=Tabelid!$L$6,$E31*M31,IFERROR($E31*M31/SUM($J31:$AB31)*(Eksplikatsioon!R33)/SUMPRODUCT($J31:$AB31,Eksplikatsioon!$O33:$AG33),"")),"")</f>
        <v/>
      </c>
      <c r="AG31" s="31" t="str">
        <f>IFERROR(IF($G31=Tabelid!$L$6,$E31*N31,IFERROR($E31*N31/SUM($J31:$AB31)*(Eksplikatsioon!S33)/SUMPRODUCT($J31:$AB31,Eksplikatsioon!$O33:$AG33),"")),"")</f>
        <v/>
      </c>
      <c r="AH31" s="31" t="str">
        <f>IFERROR(IF($G31=Tabelid!$L$6,$E31*O31,IFERROR($E31*O31/SUM($J31:$AB31)*(Eksplikatsioon!T33)/SUMPRODUCT($J31:$AB31,Eksplikatsioon!$O33:$AG33),"")),"")</f>
        <v/>
      </c>
      <c r="AI31" s="31" t="str">
        <f>IFERROR(IF($G31=Tabelid!$L$6,$E31*P31,IFERROR($E31*P31/SUM($J31:$AB31)*(Eksplikatsioon!U33)/SUMPRODUCT($J31:$AB31,Eksplikatsioon!$O33:$AG33),"")),"")</f>
        <v/>
      </c>
      <c r="AJ31" s="31" t="str">
        <f>IFERROR(IF($G31=Tabelid!$L$6,$E31*Q31,IFERROR($E31*Q31/SUM($J31:$AB31)*(Eksplikatsioon!V33)/SUMPRODUCT($J31:$AB31,Eksplikatsioon!$O33:$AG33),"")),"")</f>
        <v/>
      </c>
      <c r="AK31" s="31" t="str">
        <f>IFERROR(IF($G31=Tabelid!$L$6,$E31*R31,IFERROR($E31*R31/SUM($J31:$AB31)*(Eksplikatsioon!W33)/SUMPRODUCT($J31:$AB31,Eksplikatsioon!$O33:$AG33),"")),"")</f>
        <v/>
      </c>
      <c r="AL31" s="31" t="str">
        <f>IFERROR(IF($G31=Tabelid!$L$6,$E31*S31,IFERROR($E31*S31/SUM($J31:$AB31)*(Eksplikatsioon!X33)/SUMPRODUCT($J31:$AB31,Eksplikatsioon!$O33:$AG33),"")),"")</f>
        <v/>
      </c>
      <c r="AM31" s="31" t="str">
        <f>IFERROR(IF($G31=Tabelid!$L$6,$E31*T31,IFERROR($E31*T31/SUM($J31:$AB31)*(Eksplikatsioon!Y33)/SUMPRODUCT($J31:$AB31,Eksplikatsioon!$O33:$AG33),"")),"")</f>
        <v/>
      </c>
      <c r="AN31" s="31" t="str">
        <f>IFERROR(IF($G31=Tabelid!$L$6,$E31*U31,IFERROR($E31*U31/SUM($J31:$AB31)*(Eksplikatsioon!Z33)/SUMPRODUCT($J31:$AB31,Eksplikatsioon!$O33:$AG33),"")),"")</f>
        <v/>
      </c>
      <c r="AO31" s="31" t="str">
        <f>IFERROR(IF($G31=Tabelid!$L$6,$E31*V31,IFERROR($E31*V31/SUM($J31:$AB31)*(Eksplikatsioon!AA33)/SUMPRODUCT($J31:$AB31,Eksplikatsioon!$O33:$AG33),"")),"")</f>
        <v/>
      </c>
      <c r="AP31" s="31" t="str">
        <f>IFERROR(IF($G31=Tabelid!$L$6,$E31*W31,IFERROR($E31*W31/SUM($J31:$AB31)*(Eksplikatsioon!AB33)/SUMPRODUCT($J31:$AB31,Eksplikatsioon!$O33:$AG33),"")),"")</f>
        <v/>
      </c>
      <c r="AQ31" s="31" t="str">
        <f>IFERROR(IF($G31=Tabelid!$L$6,$E31*X31,IFERROR($E31*X31/SUM($J31:$AB31)*(Eksplikatsioon!AC33)/SUMPRODUCT($J31:$AB31,Eksplikatsioon!$O33:$AG33),"")),"")</f>
        <v/>
      </c>
      <c r="AR31" s="31" t="str">
        <f>IFERROR(IF($G31=Tabelid!$L$6,$E31*Y31,IFERROR($E31*Y31/SUM($J31:$AB31)*(Eksplikatsioon!AD33)/SUMPRODUCT($J31:$AB31,Eksplikatsioon!$O33:$AG33),"")),"")</f>
        <v/>
      </c>
      <c r="AS31" s="31" t="str">
        <f>IFERROR(IF($G31=Tabelid!$L$6,$E31*Z31,IFERROR($E31*Z31/SUM($J31:$AB31)*(Eksplikatsioon!AE33)/SUMPRODUCT($J31:$AB31,Eksplikatsioon!$O33:$AG33),"")),"")</f>
        <v/>
      </c>
      <c r="AT31" s="31" t="str">
        <f>IFERROR(IF($G31=Tabelid!$L$6,$E31*AA31,IFERROR($E31*AA31/SUM($J31:$AB31)*(Eksplikatsioon!AF33)/SUMPRODUCT($J31:$AB31,Eksplikatsioon!$O33:$AG33),"")),"")</f>
        <v/>
      </c>
      <c r="AU31" s="31" t="str">
        <f>IFERROR(IF($G31=Tabelid!$L$6,$E31*AB31,IFERROR($E31*AB31/SUM($J31:$AB31)*(Eksplikatsioon!AG33)/SUMPRODUCT($J31:$AB31,Eksplikatsioon!$O33:$AG33),"")),"")</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5" t="str">
        <f>IF(Eksplikatsioon!A34=0,"",Eksplikatsioon!A34)</f>
        <v/>
      </c>
      <c r="B32" s="58" t="str">
        <f>IF(Eksplikatsioon!B34=0,"",Eksplikatsioon!B34)</f>
        <v/>
      </c>
      <c r="C32" s="25" t="str">
        <f>IF(Eksplikatsioon!C34=0,"",Eksplikatsioon!C34)</f>
        <v/>
      </c>
      <c r="D32" s="25" t="str">
        <f>IF(Eksplikatsioon!D34=0,"",Eksplikatsioon!D34)</f>
        <v/>
      </c>
      <c r="E32" s="56" t="str">
        <f>IF(Eksplikatsioon!F34=0,"",Eksplikatsioon!F34)</f>
        <v/>
      </c>
      <c r="F32" s="25" t="str">
        <f>IF(Eksplikatsioon!H34=0,"",Eksplikatsioon!H34)</f>
        <v/>
      </c>
      <c r="G32" s="25" t="str">
        <f>IF(Eksplikatsioon!J34=0,"",Eksplikatsioon!J34)</f>
        <v/>
      </c>
      <c r="H32" s="25" t="str">
        <f>IF(Eksplikatsioon!K34=0,"",Eksplikatsioon!K34)</f>
        <v/>
      </c>
      <c r="I32" s="25" t="str">
        <f>IF(Eksplikatsioon!L34=0,"",Eksplikatsioon!L34)</f>
        <v/>
      </c>
      <c r="J32" s="31"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1"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1"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1"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1"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1"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1"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1"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1"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1"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1"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1"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1"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1"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1"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1"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1"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1"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1"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1" t="str">
        <f>IFERROR(IF($G32=Tabelid!$L$6,$E32*J32,IFERROR($E32*J32/SUM($J32:$AB32)*(Eksplikatsioon!O34)/SUMPRODUCT($J32:$AB32,Eksplikatsioon!$O34:$AG34),"")),"")</f>
        <v/>
      </c>
      <c r="AD32" s="31" t="str">
        <f>IFERROR(IF($G32=Tabelid!$L$6,$E32*K32,IFERROR($E32*K32/SUM($J32:$AB32)*(Eksplikatsioon!P34)/SUMPRODUCT($J32:$AB32,Eksplikatsioon!$O34:$AG34),"")),"")</f>
        <v/>
      </c>
      <c r="AE32" s="31" t="str">
        <f>IFERROR(IF($G32=Tabelid!$L$6,$E32*L32,IFERROR($E32*L32/SUM($J32:$AB32)*(Eksplikatsioon!Q34)/SUMPRODUCT($J32:$AB32,Eksplikatsioon!$O34:$AG34),"")),"")</f>
        <v/>
      </c>
      <c r="AF32" s="31" t="str">
        <f>IFERROR(IF($G32=Tabelid!$L$6,$E32*M32,IFERROR($E32*M32/SUM($J32:$AB32)*(Eksplikatsioon!R34)/SUMPRODUCT($J32:$AB32,Eksplikatsioon!$O34:$AG34),"")),"")</f>
        <v/>
      </c>
      <c r="AG32" s="31" t="str">
        <f>IFERROR(IF($G32=Tabelid!$L$6,$E32*N32,IFERROR($E32*N32/SUM($J32:$AB32)*(Eksplikatsioon!S34)/SUMPRODUCT($J32:$AB32,Eksplikatsioon!$O34:$AG34),"")),"")</f>
        <v/>
      </c>
      <c r="AH32" s="31" t="str">
        <f>IFERROR(IF($G32=Tabelid!$L$6,$E32*O32,IFERROR($E32*O32/SUM($J32:$AB32)*(Eksplikatsioon!T34)/SUMPRODUCT($J32:$AB32,Eksplikatsioon!$O34:$AG34),"")),"")</f>
        <v/>
      </c>
      <c r="AI32" s="31" t="str">
        <f>IFERROR(IF($G32=Tabelid!$L$6,$E32*P32,IFERROR($E32*P32/SUM($J32:$AB32)*(Eksplikatsioon!U34)/SUMPRODUCT($J32:$AB32,Eksplikatsioon!$O34:$AG34),"")),"")</f>
        <v/>
      </c>
      <c r="AJ32" s="31" t="str">
        <f>IFERROR(IF($G32=Tabelid!$L$6,$E32*Q32,IFERROR($E32*Q32/SUM($J32:$AB32)*(Eksplikatsioon!V34)/SUMPRODUCT($J32:$AB32,Eksplikatsioon!$O34:$AG34),"")),"")</f>
        <v/>
      </c>
      <c r="AK32" s="31" t="str">
        <f>IFERROR(IF($G32=Tabelid!$L$6,$E32*R32,IFERROR($E32*R32/SUM($J32:$AB32)*(Eksplikatsioon!W34)/SUMPRODUCT($J32:$AB32,Eksplikatsioon!$O34:$AG34),"")),"")</f>
        <v/>
      </c>
      <c r="AL32" s="31" t="str">
        <f>IFERROR(IF($G32=Tabelid!$L$6,$E32*S32,IFERROR($E32*S32/SUM($J32:$AB32)*(Eksplikatsioon!X34)/SUMPRODUCT($J32:$AB32,Eksplikatsioon!$O34:$AG34),"")),"")</f>
        <v/>
      </c>
      <c r="AM32" s="31" t="str">
        <f>IFERROR(IF($G32=Tabelid!$L$6,$E32*T32,IFERROR($E32*T32/SUM($J32:$AB32)*(Eksplikatsioon!Y34)/SUMPRODUCT($J32:$AB32,Eksplikatsioon!$O34:$AG34),"")),"")</f>
        <v/>
      </c>
      <c r="AN32" s="31" t="str">
        <f>IFERROR(IF($G32=Tabelid!$L$6,$E32*U32,IFERROR($E32*U32/SUM($J32:$AB32)*(Eksplikatsioon!Z34)/SUMPRODUCT($J32:$AB32,Eksplikatsioon!$O34:$AG34),"")),"")</f>
        <v/>
      </c>
      <c r="AO32" s="31" t="str">
        <f>IFERROR(IF($G32=Tabelid!$L$6,$E32*V32,IFERROR($E32*V32/SUM($J32:$AB32)*(Eksplikatsioon!AA34)/SUMPRODUCT($J32:$AB32,Eksplikatsioon!$O34:$AG34),"")),"")</f>
        <v/>
      </c>
      <c r="AP32" s="31" t="str">
        <f>IFERROR(IF($G32=Tabelid!$L$6,$E32*W32,IFERROR($E32*W32/SUM($J32:$AB32)*(Eksplikatsioon!AB34)/SUMPRODUCT($J32:$AB32,Eksplikatsioon!$O34:$AG34),"")),"")</f>
        <v/>
      </c>
      <c r="AQ32" s="31" t="str">
        <f>IFERROR(IF($G32=Tabelid!$L$6,$E32*X32,IFERROR($E32*X32/SUM($J32:$AB32)*(Eksplikatsioon!AC34)/SUMPRODUCT($J32:$AB32,Eksplikatsioon!$O34:$AG34),"")),"")</f>
        <v/>
      </c>
      <c r="AR32" s="31" t="str">
        <f>IFERROR(IF($G32=Tabelid!$L$6,$E32*Y32,IFERROR($E32*Y32/SUM($J32:$AB32)*(Eksplikatsioon!AD34)/SUMPRODUCT($J32:$AB32,Eksplikatsioon!$O34:$AG34),"")),"")</f>
        <v/>
      </c>
      <c r="AS32" s="31" t="str">
        <f>IFERROR(IF($G32=Tabelid!$L$6,$E32*Z32,IFERROR($E32*Z32/SUM($J32:$AB32)*(Eksplikatsioon!AE34)/SUMPRODUCT($J32:$AB32,Eksplikatsioon!$O34:$AG34),"")),"")</f>
        <v/>
      </c>
      <c r="AT32" s="31" t="str">
        <f>IFERROR(IF($G32=Tabelid!$L$6,$E32*AA32,IFERROR($E32*AA32/SUM($J32:$AB32)*(Eksplikatsioon!AF34)/SUMPRODUCT($J32:$AB32,Eksplikatsioon!$O34:$AG34),"")),"")</f>
        <v/>
      </c>
      <c r="AU32" s="31" t="str">
        <f>IFERROR(IF($G32=Tabelid!$L$6,$E32*AB32,IFERROR($E32*AB32/SUM($J32:$AB32)*(Eksplikatsioon!AG34)/SUMPRODUCT($J32:$AB32,Eksplikatsioon!$O34:$AG34),"")),"")</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5" t="str">
        <f>IF(Eksplikatsioon!A35=0,"",Eksplikatsioon!A35)</f>
        <v/>
      </c>
      <c r="B33" s="58" t="str">
        <f>IF(Eksplikatsioon!B35=0,"",Eksplikatsioon!B35)</f>
        <v/>
      </c>
      <c r="C33" s="25" t="str">
        <f>IF(Eksplikatsioon!C35=0,"",Eksplikatsioon!C35)</f>
        <v/>
      </c>
      <c r="D33" s="25" t="str">
        <f>IF(Eksplikatsioon!D35=0,"",Eksplikatsioon!D35)</f>
        <v/>
      </c>
      <c r="E33" s="56" t="str">
        <f>IF(Eksplikatsioon!F35=0,"",Eksplikatsioon!F35)</f>
        <v/>
      </c>
      <c r="F33" s="25" t="str">
        <f>IF(Eksplikatsioon!H35=0,"",Eksplikatsioon!H35)</f>
        <v/>
      </c>
      <c r="G33" s="25" t="str">
        <f>IF(Eksplikatsioon!J35=0,"",Eksplikatsioon!J35)</f>
        <v/>
      </c>
      <c r="H33" s="25" t="str">
        <f>IF(Eksplikatsioon!K35=0,"",Eksplikatsioon!K35)</f>
        <v/>
      </c>
      <c r="I33" s="25" t="str">
        <f>IF(Eksplikatsioon!L35=0,"",Eksplikatsioon!L35)</f>
        <v/>
      </c>
      <c r="J33" s="31"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1"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1"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1"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1"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1"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1"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1"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1"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1"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1"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1"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1"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1"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1"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1"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1"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1"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1"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1" t="str">
        <f>IFERROR(IF($G33=Tabelid!$L$6,$E33*J33,IFERROR($E33*J33/SUM($J33:$AB33)*(Eksplikatsioon!O35)/SUMPRODUCT($J33:$AB33,Eksplikatsioon!$O35:$AG35),"")),"")</f>
        <v/>
      </c>
      <c r="AD33" s="31" t="str">
        <f>IFERROR(IF($G33=Tabelid!$L$6,$E33*K33,IFERROR($E33*K33/SUM($J33:$AB33)*(Eksplikatsioon!P35)/SUMPRODUCT($J33:$AB33,Eksplikatsioon!$O35:$AG35),"")),"")</f>
        <v/>
      </c>
      <c r="AE33" s="31" t="str">
        <f>IFERROR(IF($G33=Tabelid!$L$6,$E33*L33,IFERROR($E33*L33/SUM($J33:$AB33)*(Eksplikatsioon!Q35)/SUMPRODUCT($J33:$AB33,Eksplikatsioon!$O35:$AG35),"")),"")</f>
        <v/>
      </c>
      <c r="AF33" s="31" t="str">
        <f>IFERROR(IF($G33=Tabelid!$L$6,$E33*M33,IFERROR($E33*M33/SUM($J33:$AB33)*(Eksplikatsioon!R35)/SUMPRODUCT($J33:$AB33,Eksplikatsioon!$O35:$AG35),"")),"")</f>
        <v/>
      </c>
      <c r="AG33" s="31" t="str">
        <f>IFERROR(IF($G33=Tabelid!$L$6,$E33*N33,IFERROR($E33*N33/SUM($J33:$AB33)*(Eksplikatsioon!S35)/SUMPRODUCT($J33:$AB33,Eksplikatsioon!$O35:$AG35),"")),"")</f>
        <v/>
      </c>
      <c r="AH33" s="31" t="str">
        <f>IFERROR(IF($G33=Tabelid!$L$6,$E33*O33,IFERROR($E33*O33/SUM($J33:$AB33)*(Eksplikatsioon!T35)/SUMPRODUCT($J33:$AB33,Eksplikatsioon!$O35:$AG35),"")),"")</f>
        <v/>
      </c>
      <c r="AI33" s="31" t="str">
        <f>IFERROR(IF($G33=Tabelid!$L$6,$E33*P33,IFERROR($E33*P33/SUM($J33:$AB33)*(Eksplikatsioon!U35)/SUMPRODUCT($J33:$AB33,Eksplikatsioon!$O35:$AG35),"")),"")</f>
        <v/>
      </c>
      <c r="AJ33" s="31" t="str">
        <f>IFERROR(IF($G33=Tabelid!$L$6,$E33*Q33,IFERROR($E33*Q33/SUM($J33:$AB33)*(Eksplikatsioon!V35)/SUMPRODUCT($J33:$AB33,Eksplikatsioon!$O35:$AG35),"")),"")</f>
        <v/>
      </c>
      <c r="AK33" s="31" t="str">
        <f>IFERROR(IF($G33=Tabelid!$L$6,$E33*R33,IFERROR($E33*R33/SUM($J33:$AB33)*(Eksplikatsioon!W35)/SUMPRODUCT($J33:$AB33,Eksplikatsioon!$O35:$AG35),"")),"")</f>
        <v/>
      </c>
      <c r="AL33" s="31" t="str">
        <f>IFERROR(IF($G33=Tabelid!$L$6,$E33*S33,IFERROR($E33*S33/SUM($J33:$AB33)*(Eksplikatsioon!X35)/SUMPRODUCT($J33:$AB33,Eksplikatsioon!$O35:$AG35),"")),"")</f>
        <v/>
      </c>
      <c r="AM33" s="31" t="str">
        <f>IFERROR(IF($G33=Tabelid!$L$6,$E33*T33,IFERROR($E33*T33/SUM($J33:$AB33)*(Eksplikatsioon!Y35)/SUMPRODUCT($J33:$AB33,Eksplikatsioon!$O35:$AG35),"")),"")</f>
        <v/>
      </c>
      <c r="AN33" s="31" t="str">
        <f>IFERROR(IF($G33=Tabelid!$L$6,$E33*U33,IFERROR($E33*U33/SUM($J33:$AB33)*(Eksplikatsioon!Z35)/SUMPRODUCT($J33:$AB33,Eksplikatsioon!$O35:$AG35),"")),"")</f>
        <v/>
      </c>
      <c r="AO33" s="31" t="str">
        <f>IFERROR(IF($G33=Tabelid!$L$6,$E33*V33,IFERROR($E33*V33/SUM($J33:$AB33)*(Eksplikatsioon!AA35)/SUMPRODUCT($J33:$AB33,Eksplikatsioon!$O35:$AG35),"")),"")</f>
        <v/>
      </c>
      <c r="AP33" s="31" t="str">
        <f>IFERROR(IF($G33=Tabelid!$L$6,$E33*W33,IFERROR($E33*W33/SUM($J33:$AB33)*(Eksplikatsioon!AB35)/SUMPRODUCT($J33:$AB33,Eksplikatsioon!$O35:$AG35),"")),"")</f>
        <v/>
      </c>
      <c r="AQ33" s="31" t="str">
        <f>IFERROR(IF($G33=Tabelid!$L$6,$E33*X33,IFERROR($E33*X33/SUM($J33:$AB33)*(Eksplikatsioon!AC35)/SUMPRODUCT($J33:$AB33,Eksplikatsioon!$O35:$AG35),"")),"")</f>
        <v/>
      </c>
      <c r="AR33" s="31" t="str">
        <f>IFERROR(IF($G33=Tabelid!$L$6,$E33*Y33,IFERROR($E33*Y33/SUM($J33:$AB33)*(Eksplikatsioon!AD35)/SUMPRODUCT($J33:$AB33,Eksplikatsioon!$O35:$AG35),"")),"")</f>
        <v/>
      </c>
      <c r="AS33" s="31" t="str">
        <f>IFERROR(IF($G33=Tabelid!$L$6,$E33*Z33,IFERROR($E33*Z33/SUM($J33:$AB33)*(Eksplikatsioon!AE35)/SUMPRODUCT($J33:$AB33,Eksplikatsioon!$O35:$AG35),"")),"")</f>
        <v/>
      </c>
      <c r="AT33" s="31" t="str">
        <f>IFERROR(IF($G33=Tabelid!$L$6,$E33*AA33,IFERROR($E33*AA33/SUM($J33:$AB33)*(Eksplikatsioon!AF35)/SUMPRODUCT($J33:$AB33,Eksplikatsioon!$O35:$AG35),"")),"")</f>
        <v/>
      </c>
      <c r="AU33" s="31" t="str">
        <f>IFERROR(IF($G33=Tabelid!$L$6,$E33*AB33,IFERROR($E33*AB33/SUM($J33:$AB33)*(Eksplikatsioon!AG35)/SUMPRODUCT($J33:$AB33,Eksplikatsioon!$O35:$AG35),"")),"")</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5" t="str">
        <f>IF(Eksplikatsioon!A36=0,"",Eksplikatsioon!A36)</f>
        <v/>
      </c>
      <c r="B34" s="58" t="str">
        <f>IF(Eksplikatsioon!B36=0,"",Eksplikatsioon!B36)</f>
        <v/>
      </c>
      <c r="C34" s="25" t="str">
        <f>IF(Eksplikatsioon!C36=0,"",Eksplikatsioon!C36)</f>
        <v/>
      </c>
      <c r="D34" s="25" t="str">
        <f>IF(Eksplikatsioon!D36=0,"",Eksplikatsioon!D36)</f>
        <v/>
      </c>
      <c r="E34" s="56" t="str">
        <f>IF(Eksplikatsioon!F36=0,"",Eksplikatsioon!F36)</f>
        <v/>
      </c>
      <c r="F34" s="25" t="str">
        <f>IF(Eksplikatsioon!H36=0,"",Eksplikatsioon!H36)</f>
        <v/>
      </c>
      <c r="G34" s="25" t="str">
        <f>IF(Eksplikatsioon!J36=0,"",Eksplikatsioon!J36)</f>
        <v/>
      </c>
      <c r="H34" s="25" t="str">
        <f>IF(Eksplikatsioon!K36=0,"",Eksplikatsioon!K36)</f>
        <v/>
      </c>
      <c r="I34" s="25" t="str">
        <f>IF(Eksplikatsioon!L36=0,"",Eksplikatsioon!L36)</f>
        <v/>
      </c>
      <c r="J34" s="31"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1"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1"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1"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1"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1"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1"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1"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1"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1"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1"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1"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1"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1"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1"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1"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1"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1"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1"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1" t="str">
        <f>IFERROR(IF($G34=Tabelid!$L$6,$E34*J34,IFERROR($E34*J34/SUM($J34:$AB34)*(Eksplikatsioon!O36)/SUMPRODUCT($J34:$AB34,Eksplikatsioon!$O36:$AG36),"")),"")</f>
        <v/>
      </c>
      <c r="AD34" s="31" t="str">
        <f>IFERROR(IF($G34=Tabelid!$L$6,$E34*K34,IFERROR($E34*K34/SUM($J34:$AB34)*(Eksplikatsioon!P36)/SUMPRODUCT($J34:$AB34,Eksplikatsioon!$O36:$AG36),"")),"")</f>
        <v/>
      </c>
      <c r="AE34" s="31" t="str">
        <f>IFERROR(IF($G34=Tabelid!$L$6,$E34*L34,IFERROR($E34*L34/SUM($J34:$AB34)*(Eksplikatsioon!Q36)/SUMPRODUCT($J34:$AB34,Eksplikatsioon!$O36:$AG36),"")),"")</f>
        <v/>
      </c>
      <c r="AF34" s="31" t="str">
        <f>IFERROR(IF($G34=Tabelid!$L$6,$E34*M34,IFERROR($E34*M34/SUM($J34:$AB34)*(Eksplikatsioon!R36)/SUMPRODUCT($J34:$AB34,Eksplikatsioon!$O36:$AG36),"")),"")</f>
        <v/>
      </c>
      <c r="AG34" s="31" t="str">
        <f>IFERROR(IF($G34=Tabelid!$L$6,$E34*N34,IFERROR($E34*N34/SUM($J34:$AB34)*(Eksplikatsioon!S36)/SUMPRODUCT($J34:$AB34,Eksplikatsioon!$O36:$AG36),"")),"")</f>
        <v/>
      </c>
      <c r="AH34" s="31" t="str">
        <f>IFERROR(IF($G34=Tabelid!$L$6,$E34*O34,IFERROR($E34*O34/SUM($J34:$AB34)*(Eksplikatsioon!T36)/SUMPRODUCT($J34:$AB34,Eksplikatsioon!$O36:$AG36),"")),"")</f>
        <v/>
      </c>
      <c r="AI34" s="31" t="str">
        <f>IFERROR(IF($G34=Tabelid!$L$6,$E34*P34,IFERROR($E34*P34/SUM($J34:$AB34)*(Eksplikatsioon!U36)/SUMPRODUCT($J34:$AB34,Eksplikatsioon!$O36:$AG36),"")),"")</f>
        <v/>
      </c>
      <c r="AJ34" s="31" t="str">
        <f>IFERROR(IF($G34=Tabelid!$L$6,$E34*Q34,IFERROR($E34*Q34/SUM($J34:$AB34)*(Eksplikatsioon!V36)/SUMPRODUCT($J34:$AB34,Eksplikatsioon!$O36:$AG36),"")),"")</f>
        <v/>
      </c>
      <c r="AK34" s="31" t="str">
        <f>IFERROR(IF($G34=Tabelid!$L$6,$E34*R34,IFERROR($E34*R34/SUM($J34:$AB34)*(Eksplikatsioon!W36)/SUMPRODUCT($J34:$AB34,Eksplikatsioon!$O36:$AG36),"")),"")</f>
        <v/>
      </c>
      <c r="AL34" s="31" t="str">
        <f>IFERROR(IF($G34=Tabelid!$L$6,$E34*S34,IFERROR($E34*S34/SUM($J34:$AB34)*(Eksplikatsioon!X36)/SUMPRODUCT($J34:$AB34,Eksplikatsioon!$O36:$AG36),"")),"")</f>
        <v/>
      </c>
      <c r="AM34" s="31" t="str">
        <f>IFERROR(IF($G34=Tabelid!$L$6,$E34*T34,IFERROR($E34*T34/SUM($J34:$AB34)*(Eksplikatsioon!Y36)/SUMPRODUCT($J34:$AB34,Eksplikatsioon!$O36:$AG36),"")),"")</f>
        <v/>
      </c>
      <c r="AN34" s="31" t="str">
        <f>IFERROR(IF($G34=Tabelid!$L$6,$E34*U34,IFERROR($E34*U34/SUM($J34:$AB34)*(Eksplikatsioon!Z36)/SUMPRODUCT($J34:$AB34,Eksplikatsioon!$O36:$AG36),"")),"")</f>
        <v/>
      </c>
      <c r="AO34" s="31" t="str">
        <f>IFERROR(IF($G34=Tabelid!$L$6,$E34*V34,IFERROR($E34*V34/SUM($J34:$AB34)*(Eksplikatsioon!AA36)/SUMPRODUCT($J34:$AB34,Eksplikatsioon!$O36:$AG36),"")),"")</f>
        <v/>
      </c>
      <c r="AP34" s="31" t="str">
        <f>IFERROR(IF($G34=Tabelid!$L$6,$E34*W34,IFERROR($E34*W34/SUM($J34:$AB34)*(Eksplikatsioon!AB36)/SUMPRODUCT($J34:$AB34,Eksplikatsioon!$O36:$AG36),"")),"")</f>
        <v/>
      </c>
      <c r="AQ34" s="31" t="str">
        <f>IFERROR(IF($G34=Tabelid!$L$6,$E34*X34,IFERROR($E34*X34/SUM($J34:$AB34)*(Eksplikatsioon!AC36)/SUMPRODUCT($J34:$AB34,Eksplikatsioon!$O36:$AG36),"")),"")</f>
        <v/>
      </c>
      <c r="AR34" s="31" t="str">
        <f>IFERROR(IF($G34=Tabelid!$L$6,$E34*Y34,IFERROR($E34*Y34/SUM($J34:$AB34)*(Eksplikatsioon!AD36)/SUMPRODUCT($J34:$AB34,Eksplikatsioon!$O36:$AG36),"")),"")</f>
        <v/>
      </c>
      <c r="AS34" s="31" t="str">
        <f>IFERROR(IF($G34=Tabelid!$L$6,$E34*Z34,IFERROR($E34*Z34/SUM($J34:$AB34)*(Eksplikatsioon!AE36)/SUMPRODUCT($J34:$AB34,Eksplikatsioon!$O36:$AG36),"")),"")</f>
        <v/>
      </c>
      <c r="AT34" s="31" t="str">
        <f>IFERROR(IF($G34=Tabelid!$L$6,$E34*AA34,IFERROR($E34*AA34/SUM($J34:$AB34)*(Eksplikatsioon!AF36)/SUMPRODUCT($J34:$AB34,Eksplikatsioon!$O36:$AG36),"")),"")</f>
        <v/>
      </c>
      <c r="AU34" s="31" t="str">
        <f>IFERROR(IF($G34=Tabelid!$L$6,$E34*AB34,IFERROR($E34*AB34/SUM($J34:$AB34)*(Eksplikatsioon!AG36)/SUMPRODUCT($J34:$AB34,Eksplikatsioon!$O36:$AG36),"")),"")</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5" t="str">
        <f>IF(Eksplikatsioon!A37=0,"",Eksplikatsioon!A37)</f>
        <v/>
      </c>
      <c r="B35" s="58" t="str">
        <f>IF(Eksplikatsioon!B37=0,"",Eksplikatsioon!B37)</f>
        <v/>
      </c>
      <c r="C35" s="25" t="str">
        <f>IF(Eksplikatsioon!C37=0,"",Eksplikatsioon!C37)</f>
        <v/>
      </c>
      <c r="D35" s="25" t="str">
        <f>IF(Eksplikatsioon!D37=0,"",Eksplikatsioon!D37)</f>
        <v/>
      </c>
      <c r="E35" s="56" t="str">
        <f>IF(Eksplikatsioon!F37=0,"",Eksplikatsioon!F37)</f>
        <v/>
      </c>
      <c r="F35" s="25" t="str">
        <f>IF(Eksplikatsioon!H37=0,"",Eksplikatsioon!H37)</f>
        <v/>
      </c>
      <c r="G35" s="25" t="str">
        <f>IF(Eksplikatsioon!J37=0,"",Eksplikatsioon!J37)</f>
        <v/>
      </c>
      <c r="H35" s="25" t="str">
        <f>IF(Eksplikatsioon!K37=0,"",Eksplikatsioon!K37)</f>
        <v/>
      </c>
      <c r="I35" s="25" t="str">
        <f>IF(Eksplikatsioon!L37=0,"",Eksplikatsioon!L37)</f>
        <v/>
      </c>
      <c r="J35" s="31"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1"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1"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1"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1"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1"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1"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1"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1"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1"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1"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1"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1"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1"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1"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1"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1"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1"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1"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1" t="str">
        <f>IFERROR(IF($G35=Tabelid!$L$6,$E35*J35,IFERROR($E35*J35/SUM($J35:$AB35)*(Eksplikatsioon!O37)/SUMPRODUCT($J35:$AB35,Eksplikatsioon!$O37:$AG37),"")),"")</f>
        <v/>
      </c>
      <c r="AD35" s="31" t="str">
        <f>IFERROR(IF($G35=Tabelid!$L$6,$E35*K35,IFERROR($E35*K35/SUM($J35:$AB35)*(Eksplikatsioon!P37)/SUMPRODUCT($J35:$AB35,Eksplikatsioon!$O37:$AG37),"")),"")</f>
        <v/>
      </c>
      <c r="AE35" s="31" t="str">
        <f>IFERROR(IF($G35=Tabelid!$L$6,$E35*L35,IFERROR($E35*L35/SUM($J35:$AB35)*(Eksplikatsioon!Q37)/SUMPRODUCT($J35:$AB35,Eksplikatsioon!$O37:$AG37),"")),"")</f>
        <v/>
      </c>
      <c r="AF35" s="31" t="str">
        <f>IFERROR(IF($G35=Tabelid!$L$6,$E35*M35,IFERROR($E35*M35/SUM($J35:$AB35)*(Eksplikatsioon!R37)/SUMPRODUCT($J35:$AB35,Eksplikatsioon!$O37:$AG37),"")),"")</f>
        <v/>
      </c>
      <c r="AG35" s="31" t="str">
        <f>IFERROR(IF($G35=Tabelid!$L$6,$E35*N35,IFERROR($E35*N35/SUM($J35:$AB35)*(Eksplikatsioon!S37)/SUMPRODUCT($J35:$AB35,Eksplikatsioon!$O37:$AG37),"")),"")</f>
        <v/>
      </c>
      <c r="AH35" s="31" t="str">
        <f>IFERROR(IF($G35=Tabelid!$L$6,$E35*O35,IFERROR($E35*O35/SUM($J35:$AB35)*(Eksplikatsioon!T37)/SUMPRODUCT($J35:$AB35,Eksplikatsioon!$O37:$AG37),"")),"")</f>
        <v/>
      </c>
      <c r="AI35" s="31" t="str">
        <f>IFERROR(IF($G35=Tabelid!$L$6,$E35*P35,IFERROR($E35*P35/SUM($J35:$AB35)*(Eksplikatsioon!U37)/SUMPRODUCT($J35:$AB35,Eksplikatsioon!$O37:$AG37),"")),"")</f>
        <v/>
      </c>
      <c r="AJ35" s="31" t="str">
        <f>IFERROR(IF($G35=Tabelid!$L$6,$E35*Q35,IFERROR($E35*Q35/SUM($J35:$AB35)*(Eksplikatsioon!V37)/SUMPRODUCT($J35:$AB35,Eksplikatsioon!$O37:$AG37),"")),"")</f>
        <v/>
      </c>
      <c r="AK35" s="31" t="str">
        <f>IFERROR(IF($G35=Tabelid!$L$6,$E35*R35,IFERROR($E35*R35/SUM($J35:$AB35)*(Eksplikatsioon!W37)/SUMPRODUCT($J35:$AB35,Eksplikatsioon!$O37:$AG37),"")),"")</f>
        <v/>
      </c>
      <c r="AL35" s="31" t="str">
        <f>IFERROR(IF($G35=Tabelid!$L$6,$E35*S35,IFERROR($E35*S35/SUM($J35:$AB35)*(Eksplikatsioon!X37)/SUMPRODUCT($J35:$AB35,Eksplikatsioon!$O37:$AG37),"")),"")</f>
        <v/>
      </c>
      <c r="AM35" s="31" t="str">
        <f>IFERROR(IF($G35=Tabelid!$L$6,$E35*T35,IFERROR($E35*T35/SUM($J35:$AB35)*(Eksplikatsioon!Y37)/SUMPRODUCT($J35:$AB35,Eksplikatsioon!$O37:$AG37),"")),"")</f>
        <v/>
      </c>
      <c r="AN35" s="31" t="str">
        <f>IFERROR(IF($G35=Tabelid!$L$6,$E35*U35,IFERROR($E35*U35/SUM($J35:$AB35)*(Eksplikatsioon!Z37)/SUMPRODUCT($J35:$AB35,Eksplikatsioon!$O37:$AG37),"")),"")</f>
        <v/>
      </c>
      <c r="AO35" s="31" t="str">
        <f>IFERROR(IF($G35=Tabelid!$L$6,$E35*V35,IFERROR($E35*V35/SUM($J35:$AB35)*(Eksplikatsioon!AA37)/SUMPRODUCT($J35:$AB35,Eksplikatsioon!$O37:$AG37),"")),"")</f>
        <v/>
      </c>
      <c r="AP35" s="31" t="str">
        <f>IFERROR(IF($G35=Tabelid!$L$6,$E35*W35,IFERROR($E35*W35/SUM($J35:$AB35)*(Eksplikatsioon!AB37)/SUMPRODUCT($J35:$AB35,Eksplikatsioon!$O37:$AG37),"")),"")</f>
        <v/>
      </c>
      <c r="AQ35" s="31" t="str">
        <f>IFERROR(IF($G35=Tabelid!$L$6,$E35*X35,IFERROR($E35*X35/SUM($J35:$AB35)*(Eksplikatsioon!AC37)/SUMPRODUCT($J35:$AB35,Eksplikatsioon!$O37:$AG37),"")),"")</f>
        <v/>
      </c>
      <c r="AR35" s="31" t="str">
        <f>IFERROR(IF($G35=Tabelid!$L$6,$E35*Y35,IFERROR($E35*Y35/SUM($J35:$AB35)*(Eksplikatsioon!AD37)/SUMPRODUCT($J35:$AB35,Eksplikatsioon!$O37:$AG37),"")),"")</f>
        <v/>
      </c>
      <c r="AS35" s="31" t="str">
        <f>IFERROR(IF($G35=Tabelid!$L$6,$E35*Z35,IFERROR($E35*Z35/SUM($J35:$AB35)*(Eksplikatsioon!AE37)/SUMPRODUCT($J35:$AB35,Eksplikatsioon!$O37:$AG37),"")),"")</f>
        <v/>
      </c>
      <c r="AT35" s="31" t="str">
        <f>IFERROR(IF($G35=Tabelid!$L$6,$E35*AA35,IFERROR($E35*AA35/SUM($J35:$AB35)*(Eksplikatsioon!AF37)/SUMPRODUCT($J35:$AB35,Eksplikatsioon!$O37:$AG37),"")),"")</f>
        <v/>
      </c>
      <c r="AU35" s="31" t="str">
        <f>IFERROR(IF($G35=Tabelid!$L$6,$E35*AB35,IFERROR($E35*AB35/SUM($J35:$AB35)*(Eksplikatsioon!AG37)/SUMPRODUCT($J35:$AB35,Eksplikatsioon!$O37:$AG37),"")),"")</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5" t="str">
        <f>IF(Eksplikatsioon!A38=0,"",Eksplikatsioon!A38)</f>
        <v/>
      </c>
      <c r="B36" s="58" t="str">
        <f>IF(Eksplikatsioon!B38=0,"",Eksplikatsioon!B38)</f>
        <v/>
      </c>
      <c r="C36" s="25" t="str">
        <f>IF(Eksplikatsioon!C38=0,"",Eksplikatsioon!C38)</f>
        <v/>
      </c>
      <c r="D36" s="25" t="str">
        <f>IF(Eksplikatsioon!D38=0,"",Eksplikatsioon!D38)</f>
        <v/>
      </c>
      <c r="E36" s="56" t="str">
        <f>IF(Eksplikatsioon!F38=0,"",Eksplikatsioon!F38)</f>
        <v/>
      </c>
      <c r="F36" s="25" t="str">
        <f>IF(Eksplikatsioon!H38=0,"",Eksplikatsioon!H38)</f>
        <v/>
      </c>
      <c r="G36" s="25" t="str">
        <f>IF(Eksplikatsioon!J38=0,"",Eksplikatsioon!J38)</f>
        <v/>
      </c>
      <c r="H36" s="25" t="str">
        <f>IF(Eksplikatsioon!K38=0,"",Eksplikatsioon!K38)</f>
        <v/>
      </c>
      <c r="I36" s="25" t="str">
        <f>IF(Eksplikatsioon!L38=0,"",Eksplikatsioon!L38)</f>
        <v/>
      </c>
      <c r="J36" s="31"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1"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1"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1"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1"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1"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1"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1"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1"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1"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1"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1"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1"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1"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1"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1"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1"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1"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1"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1" t="str">
        <f>IFERROR(IF($G36=Tabelid!$L$6,$E36*J36,IFERROR($E36*J36/SUM($J36:$AB36)*(Eksplikatsioon!O38)/SUMPRODUCT($J36:$AB36,Eksplikatsioon!$O38:$AG38),"")),"")</f>
        <v/>
      </c>
      <c r="AD36" s="31" t="str">
        <f>IFERROR(IF($G36=Tabelid!$L$6,$E36*K36,IFERROR($E36*K36/SUM($J36:$AB36)*(Eksplikatsioon!P38)/SUMPRODUCT($J36:$AB36,Eksplikatsioon!$O38:$AG38),"")),"")</f>
        <v/>
      </c>
      <c r="AE36" s="31" t="str">
        <f>IFERROR(IF($G36=Tabelid!$L$6,$E36*L36,IFERROR($E36*L36/SUM($J36:$AB36)*(Eksplikatsioon!Q38)/SUMPRODUCT($J36:$AB36,Eksplikatsioon!$O38:$AG38),"")),"")</f>
        <v/>
      </c>
      <c r="AF36" s="31" t="str">
        <f>IFERROR(IF($G36=Tabelid!$L$6,$E36*M36,IFERROR($E36*M36/SUM($J36:$AB36)*(Eksplikatsioon!R38)/SUMPRODUCT($J36:$AB36,Eksplikatsioon!$O38:$AG38),"")),"")</f>
        <v/>
      </c>
      <c r="AG36" s="31" t="str">
        <f>IFERROR(IF($G36=Tabelid!$L$6,$E36*N36,IFERROR($E36*N36/SUM($J36:$AB36)*(Eksplikatsioon!S38)/SUMPRODUCT($J36:$AB36,Eksplikatsioon!$O38:$AG38),"")),"")</f>
        <v/>
      </c>
      <c r="AH36" s="31" t="str">
        <f>IFERROR(IF($G36=Tabelid!$L$6,$E36*O36,IFERROR($E36*O36/SUM($J36:$AB36)*(Eksplikatsioon!T38)/SUMPRODUCT($J36:$AB36,Eksplikatsioon!$O38:$AG38),"")),"")</f>
        <v/>
      </c>
      <c r="AI36" s="31" t="str">
        <f>IFERROR(IF($G36=Tabelid!$L$6,$E36*P36,IFERROR($E36*P36/SUM($J36:$AB36)*(Eksplikatsioon!U38)/SUMPRODUCT($J36:$AB36,Eksplikatsioon!$O38:$AG38),"")),"")</f>
        <v/>
      </c>
      <c r="AJ36" s="31" t="str">
        <f>IFERROR(IF($G36=Tabelid!$L$6,$E36*Q36,IFERROR($E36*Q36/SUM($J36:$AB36)*(Eksplikatsioon!V38)/SUMPRODUCT($J36:$AB36,Eksplikatsioon!$O38:$AG38),"")),"")</f>
        <v/>
      </c>
      <c r="AK36" s="31" t="str">
        <f>IFERROR(IF($G36=Tabelid!$L$6,$E36*R36,IFERROR($E36*R36/SUM($J36:$AB36)*(Eksplikatsioon!W38)/SUMPRODUCT($J36:$AB36,Eksplikatsioon!$O38:$AG38),"")),"")</f>
        <v/>
      </c>
      <c r="AL36" s="31" t="str">
        <f>IFERROR(IF($G36=Tabelid!$L$6,$E36*S36,IFERROR($E36*S36/SUM($J36:$AB36)*(Eksplikatsioon!X38)/SUMPRODUCT($J36:$AB36,Eksplikatsioon!$O38:$AG38),"")),"")</f>
        <v/>
      </c>
      <c r="AM36" s="31" t="str">
        <f>IFERROR(IF($G36=Tabelid!$L$6,$E36*T36,IFERROR($E36*T36/SUM($J36:$AB36)*(Eksplikatsioon!Y38)/SUMPRODUCT($J36:$AB36,Eksplikatsioon!$O38:$AG38),"")),"")</f>
        <v/>
      </c>
      <c r="AN36" s="31" t="str">
        <f>IFERROR(IF($G36=Tabelid!$L$6,$E36*U36,IFERROR($E36*U36/SUM($J36:$AB36)*(Eksplikatsioon!Z38)/SUMPRODUCT($J36:$AB36,Eksplikatsioon!$O38:$AG38),"")),"")</f>
        <v/>
      </c>
      <c r="AO36" s="31" t="str">
        <f>IFERROR(IF($G36=Tabelid!$L$6,$E36*V36,IFERROR($E36*V36/SUM($J36:$AB36)*(Eksplikatsioon!AA38)/SUMPRODUCT($J36:$AB36,Eksplikatsioon!$O38:$AG38),"")),"")</f>
        <v/>
      </c>
      <c r="AP36" s="31" t="str">
        <f>IFERROR(IF($G36=Tabelid!$L$6,$E36*W36,IFERROR($E36*W36/SUM($J36:$AB36)*(Eksplikatsioon!AB38)/SUMPRODUCT($J36:$AB36,Eksplikatsioon!$O38:$AG38),"")),"")</f>
        <v/>
      </c>
      <c r="AQ36" s="31" t="str">
        <f>IFERROR(IF($G36=Tabelid!$L$6,$E36*X36,IFERROR($E36*X36/SUM($J36:$AB36)*(Eksplikatsioon!AC38)/SUMPRODUCT($J36:$AB36,Eksplikatsioon!$O38:$AG38),"")),"")</f>
        <v/>
      </c>
      <c r="AR36" s="31" t="str">
        <f>IFERROR(IF($G36=Tabelid!$L$6,$E36*Y36,IFERROR($E36*Y36/SUM($J36:$AB36)*(Eksplikatsioon!AD38)/SUMPRODUCT($J36:$AB36,Eksplikatsioon!$O38:$AG38),"")),"")</f>
        <v/>
      </c>
      <c r="AS36" s="31" t="str">
        <f>IFERROR(IF($G36=Tabelid!$L$6,$E36*Z36,IFERROR($E36*Z36/SUM($J36:$AB36)*(Eksplikatsioon!AE38)/SUMPRODUCT($J36:$AB36,Eksplikatsioon!$O38:$AG38),"")),"")</f>
        <v/>
      </c>
      <c r="AT36" s="31" t="str">
        <f>IFERROR(IF($G36=Tabelid!$L$6,$E36*AA36,IFERROR($E36*AA36/SUM($J36:$AB36)*(Eksplikatsioon!AF38)/SUMPRODUCT($J36:$AB36,Eksplikatsioon!$O38:$AG38),"")),"")</f>
        <v/>
      </c>
      <c r="AU36" s="31" t="str">
        <f>IFERROR(IF($G36=Tabelid!$L$6,$E36*AB36,IFERROR($E36*AB36/SUM($J36:$AB36)*(Eksplikatsioon!AG38)/SUMPRODUCT($J36:$AB36,Eksplikatsioon!$O38:$AG38),"")),"")</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5" t="str">
        <f>IF(Eksplikatsioon!A39=0,"",Eksplikatsioon!A39)</f>
        <v/>
      </c>
      <c r="B37" s="58" t="str">
        <f>IF(Eksplikatsioon!B39=0,"",Eksplikatsioon!B39)</f>
        <v/>
      </c>
      <c r="C37" s="25" t="str">
        <f>IF(Eksplikatsioon!C39=0,"",Eksplikatsioon!C39)</f>
        <v/>
      </c>
      <c r="D37" s="25" t="str">
        <f>IF(Eksplikatsioon!D39=0,"",Eksplikatsioon!D39)</f>
        <v/>
      </c>
      <c r="E37" s="56" t="str">
        <f>IF(Eksplikatsioon!F39=0,"",Eksplikatsioon!F39)</f>
        <v/>
      </c>
      <c r="F37" s="25" t="str">
        <f>IF(Eksplikatsioon!H39=0,"",Eksplikatsioon!H39)</f>
        <v/>
      </c>
      <c r="G37" s="25" t="str">
        <f>IF(Eksplikatsioon!J39=0,"",Eksplikatsioon!J39)</f>
        <v/>
      </c>
      <c r="H37" s="25" t="str">
        <f>IF(Eksplikatsioon!K39=0,"",Eksplikatsioon!K39)</f>
        <v/>
      </c>
      <c r="I37" s="25" t="str">
        <f>IF(Eksplikatsioon!L39=0,"",Eksplikatsioon!L39)</f>
        <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5" t="str">
        <f>IF(Eksplikatsioon!A40=0,"",Eksplikatsioon!A40)</f>
        <v/>
      </c>
      <c r="B38" s="58" t="str">
        <f>IF(Eksplikatsioon!B40=0,"",Eksplikatsioon!B40)</f>
        <v/>
      </c>
      <c r="C38" s="25" t="str">
        <f>IF(Eksplikatsioon!C40=0,"",Eksplikatsioon!C40)</f>
        <v/>
      </c>
      <c r="D38" s="25" t="str">
        <f>IF(Eksplikatsioon!D40=0,"",Eksplikatsioon!D40)</f>
        <v/>
      </c>
      <c r="E38" s="56" t="str">
        <f>IF(Eksplikatsioon!F40=0,"",Eksplikatsioon!F40)</f>
        <v/>
      </c>
      <c r="F38" s="25" t="str">
        <f>IF(Eksplikatsioon!H40=0,"",Eksplikatsioon!H40)</f>
        <v/>
      </c>
      <c r="G38" s="25" t="str">
        <f>IF(Eksplikatsioon!J40=0,"",Eksplikatsioon!J40)</f>
        <v/>
      </c>
      <c r="H38" s="25" t="str">
        <f>IF(Eksplikatsioon!K40=0,"",Eksplikatsioon!K40)</f>
        <v/>
      </c>
      <c r="I38" s="25" t="str">
        <f>IF(Eksplikatsioon!L40=0,"",Eksplikatsioon!L40)</f>
        <v/>
      </c>
      <c r="J38" s="31" t="str">
        <f>IFERROR(IF($G38=Tabelid!$L$6,Eksplikatsioon!O40/SUM(Eksplikatsioon!$O40:'Eksplikatsioon'!$AG40),IF($G38=Tabelid!$L$4,IFERROR(SUMIFS($E:$E,$G:$G,Tabelid!$L$1,$C:$C,Tabelid!$J$4,$H:$H,J$2,$A:$A,$A38)/SUMIFS($E:$E,$G:$G,Tabelid!$L$1,$C:$C,Tabelid!$J$4,$A:$A,$A38),0),IF($G38=Tabelid!$L$5,IFERROR(SUMIFS($E:$E,$G:$G,Tabelid!$L$1,$C:$C,Tabelid!$J$4,$H:$H,J$2)/SUMIFS($E:$E,$G:$G,Tabelid!$L$1,$C:$C,Tabelid!$J$4),0),""))),"")</f>
        <v/>
      </c>
      <c r="K38" s="31" t="str">
        <f>IFERROR(IF($G38=Tabelid!$L$6,Eksplikatsioon!P40/SUM(Eksplikatsioon!$O40:'Eksplikatsioon'!$AG40),IF($G38=Tabelid!$L$4,IFERROR(SUMIFS($E:$E,$G:$G,Tabelid!$L$1,$C:$C,Tabelid!$J$4,$H:$H,K$2,$A:$A,$A38)/SUMIFS($E:$E,$G:$G,Tabelid!$L$1,$C:$C,Tabelid!$J$4,$A:$A,$A38),0),IF($G38=Tabelid!$L$5,IFERROR(SUMIFS($E:$E,$G:$G,Tabelid!$L$1,$C:$C,Tabelid!$J$4,$H:$H,K$2)/SUMIFS($E:$E,$G:$G,Tabelid!$L$1,$C:$C,Tabelid!$J$4),0),""))),"")</f>
        <v/>
      </c>
      <c r="L38" s="31" t="str">
        <f>IFERROR(IF($G38=Tabelid!$L$6,Eksplikatsioon!Q40/SUM(Eksplikatsioon!$O40:'Eksplikatsioon'!$AG40),IF($G38=Tabelid!$L$4,IFERROR(SUMIFS($E:$E,$G:$G,Tabelid!$L$1,$C:$C,Tabelid!$J$4,$H:$H,L$2,$A:$A,$A38)/SUMIFS($E:$E,$G:$G,Tabelid!$L$1,$C:$C,Tabelid!$J$4,$A:$A,$A38),0),IF($G38=Tabelid!$L$5,IFERROR(SUMIFS($E:$E,$G:$G,Tabelid!$L$1,$C:$C,Tabelid!$J$4,$H:$H,L$2)/SUMIFS($E:$E,$G:$G,Tabelid!$L$1,$C:$C,Tabelid!$J$4),0),""))),"")</f>
        <v/>
      </c>
      <c r="M38" s="31" t="str">
        <f>IFERROR(IF($G38=Tabelid!$L$6,Eksplikatsioon!R40/SUM(Eksplikatsioon!$O40:'Eksplikatsioon'!$AG40),IF($G38=Tabelid!$L$4,IFERROR(SUMIFS($E:$E,$G:$G,Tabelid!$L$1,$C:$C,Tabelid!$J$4,$H:$H,M$2,$A:$A,$A38)/SUMIFS($E:$E,$G:$G,Tabelid!$L$1,$C:$C,Tabelid!$J$4,$A:$A,$A38),0),IF($G38=Tabelid!$L$5,IFERROR(SUMIFS($E:$E,$G:$G,Tabelid!$L$1,$C:$C,Tabelid!$J$4,$H:$H,M$2)/SUMIFS($E:$E,$G:$G,Tabelid!$L$1,$C:$C,Tabelid!$J$4),0),""))),"")</f>
        <v/>
      </c>
      <c r="N38" s="31" t="str">
        <f>IFERROR(IF($G38=Tabelid!$L$6,Eksplikatsioon!S40/SUM(Eksplikatsioon!$O40:'Eksplikatsioon'!$AG40),IF($G38=Tabelid!$L$4,IFERROR(SUMIFS($E:$E,$G:$G,Tabelid!$L$1,$C:$C,Tabelid!$J$4,$H:$H,N$2,$A:$A,$A38)/SUMIFS($E:$E,$G:$G,Tabelid!$L$1,$C:$C,Tabelid!$J$4,$A:$A,$A38),0),IF($G38=Tabelid!$L$5,IFERROR(SUMIFS($E:$E,$G:$G,Tabelid!$L$1,$C:$C,Tabelid!$J$4,$H:$H,N$2)/SUMIFS($E:$E,$G:$G,Tabelid!$L$1,$C:$C,Tabelid!$J$4),0),""))),"")</f>
        <v/>
      </c>
      <c r="O38" s="31" t="str">
        <f>IFERROR(IF($G38=Tabelid!$L$6,Eksplikatsioon!T40/SUM(Eksplikatsioon!$O40:'Eksplikatsioon'!$AG40),IF($G38=Tabelid!$L$4,IFERROR(SUMIFS($E:$E,$G:$G,Tabelid!$L$1,$C:$C,Tabelid!$J$4,$H:$H,O$2,$A:$A,$A38)/SUMIFS($E:$E,$G:$G,Tabelid!$L$1,$C:$C,Tabelid!$J$4,$A:$A,$A38),0),IF($G38=Tabelid!$L$5,IFERROR(SUMIFS($E:$E,$G:$G,Tabelid!$L$1,$C:$C,Tabelid!$J$4,$H:$H,O$2)/SUMIFS($E:$E,$G:$G,Tabelid!$L$1,$C:$C,Tabelid!$J$4),0),""))),"")</f>
        <v/>
      </c>
      <c r="P38" s="31" t="str">
        <f>IFERROR(IF($G38=Tabelid!$L$6,Eksplikatsioon!U40/SUM(Eksplikatsioon!$O40:'Eksplikatsioon'!$AG40),IF($G38=Tabelid!$L$4,IFERROR(SUMIFS($E:$E,$G:$G,Tabelid!$L$1,$C:$C,Tabelid!$J$4,$H:$H,P$2,$A:$A,$A38)/SUMIFS($E:$E,$G:$G,Tabelid!$L$1,$C:$C,Tabelid!$J$4,$A:$A,$A38),0),IF($G38=Tabelid!$L$5,IFERROR(SUMIFS($E:$E,$G:$G,Tabelid!$L$1,$C:$C,Tabelid!$J$4,$H:$H,P$2)/SUMIFS($E:$E,$G:$G,Tabelid!$L$1,$C:$C,Tabelid!$J$4),0),""))),"")</f>
        <v/>
      </c>
      <c r="Q38" s="31" t="str">
        <f>IFERROR(IF($G38=Tabelid!$L$6,Eksplikatsioon!V40/SUM(Eksplikatsioon!$O40:'Eksplikatsioon'!$AG40),IF($G38=Tabelid!$L$4,IFERROR(SUMIFS($E:$E,$G:$G,Tabelid!$L$1,$C:$C,Tabelid!$J$4,$H:$H,Q$2,$A:$A,$A38)/SUMIFS($E:$E,$G:$G,Tabelid!$L$1,$C:$C,Tabelid!$J$4,$A:$A,$A38),0),IF($G38=Tabelid!$L$5,IFERROR(SUMIFS($E:$E,$G:$G,Tabelid!$L$1,$C:$C,Tabelid!$J$4,$H:$H,Q$2)/SUMIFS($E:$E,$G:$G,Tabelid!$L$1,$C:$C,Tabelid!$J$4),0),""))),"")</f>
        <v/>
      </c>
      <c r="R38" s="31" t="str">
        <f>IFERROR(IF($G38=Tabelid!$L$6,Eksplikatsioon!W40/SUM(Eksplikatsioon!$O40:'Eksplikatsioon'!$AG40),IF($G38=Tabelid!$L$4,IFERROR(SUMIFS($E:$E,$G:$G,Tabelid!$L$1,$C:$C,Tabelid!$J$4,$H:$H,R$2,$A:$A,$A38)/SUMIFS($E:$E,$G:$G,Tabelid!$L$1,$C:$C,Tabelid!$J$4,$A:$A,$A38),0),IF($G38=Tabelid!$L$5,IFERROR(SUMIFS($E:$E,$G:$G,Tabelid!$L$1,$C:$C,Tabelid!$J$4,$H:$H,R$2)/SUMIFS($E:$E,$G:$G,Tabelid!$L$1,$C:$C,Tabelid!$J$4),0),""))),"")</f>
        <v/>
      </c>
      <c r="S38" s="31" t="str">
        <f>IFERROR(IF($G38=Tabelid!$L$6,Eksplikatsioon!X40/SUM(Eksplikatsioon!$O40:'Eksplikatsioon'!$AG40),IF($G38=Tabelid!$L$4,IFERROR(SUMIFS($E:$E,$G:$G,Tabelid!$L$1,$C:$C,Tabelid!$J$4,$H:$H,S$2,$A:$A,$A38)/SUMIFS($E:$E,$G:$G,Tabelid!$L$1,$C:$C,Tabelid!$J$4,$A:$A,$A38),0),IF($G38=Tabelid!$L$5,IFERROR(SUMIFS($E:$E,$G:$G,Tabelid!$L$1,$C:$C,Tabelid!$J$4,$H:$H,S$2)/SUMIFS($E:$E,$G:$G,Tabelid!$L$1,$C:$C,Tabelid!$J$4),0),""))),"")</f>
        <v/>
      </c>
      <c r="T38" s="31" t="str">
        <f>IFERROR(IF($G38=Tabelid!$L$6,Eksplikatsioon!Y40/SUM(Eksplikatsioon!$O40:'Eksplikatsioon'!$AG40),IF($G38=Tabelid!$L$4,IFERROR(SUMIFS($E:$E,$G:$G,Tabelid!$L$1,$C:$C,Tabelid!$J$4,$H:$H,T$2,$A:$A,$A38)/SUMIFS($E:$E,$G:$G,Tabelid!$L$1,$C:$C,Tabelid!$J$4,$A:$A,$A38),0),IF($G38=Tabelid!$L$5,IFERROR(SUMIFS($E:$E,$G:$G,Tabelid!$L$1,$C:$C,Tabelid!$J$4,$H:$H,T$2)/SUMIFS($E:$E,$G:$G,Tabelid!$L$1,$C:$C,Tabelid!$J$4),0),""))),"")</f>
        <v/>
      </c>
      <c r="U38" s="31" t="str">
        <f>IFERROR(IF($G38=Tabelid!$L$6,Eksplikatsioon!Z40/SUM(Eksplikatsioon!$O40:'Eksplikatsioon'!$AG40),IF($G38=Tabelid!$L$4,IFERROR(SUMIFS($E:$E,$G:$G,Tabelid!$L$1,$C:$C,Tabelid!$J$4,$H:$H,U$2,$A:$A,$A38)/SUMIFS($E:$E,$G:$G,Tabelid!$L$1,$C:$C,Tabelid!$J$4,$A:$A,$A38),0),IF($G38=Tabelid!$L$5,IFERROR(SUMIFS($E:$E,$G:$G,Tabelid!$L$1,$C:$C,Tabelid!$J$4,$H:$H,U$2)/SUMIFS($E:$E,$G:$G,Tabelid!$L$1,$C:$C,Tabelid!$J$4),0),""))),"")</f>
        <v/>
      </c>
      <c r="V38" s="31"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31"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31"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31"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31"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31"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31"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31" t="str">
        <f>IFERROR(IF($G38=Tabelid!$L$6,$E38*J38,IFERROR($E38*J38/SUM($J38:$AB38)*(Eksplikatsioon!O40)/SUMPRODUCT($J38:$AB38,Eksplikatsioon!$O40:$AG40),"")),"")</f>
        <v/>
      </c>
      <c r="AD38" s="31" t="str">
        <f>IFERROR(IF($G38=Tabelid!$L$6,$E38*K38,IFERROR($E38*K38/SUM($J38:$AB38)*(Eksplikatsioon!P40)/SUMPRODUCT($J38:$AB38,Eksplikatsioon!$O40:$AG40),"")),"")</f>
        <v/>
      </c>
      <c r="AE38" s="31" t="str">
        <f>IFERROR(IF($G38=Tabelid!$L$6,$E38*L38,IFERROR($E38*L38/SUM($J38:$AB38)*(Eksplikatsioon!Q40)/SUMPRODUCT($J38:$AB38,Eksplikatsioon!$O40:$AG40),"")),"")</f>
        <v/>
      </c>
      <c r="AF38" s="31" t="str">
        <f>IFERROR(IF($G38=Tabelid!$L$6,$E38*M38,IFERROR($E38*M38/SUM($J38:$AB38)*(Eksplikatsioon!R40)/SUMPRODUCT($J38:$AB38,Eksplikatsioon!$O40:$AG40),"")),"")</f>
        <v/>
      </c>
      <c r="AG38" s="31" t="str">
        <f>IFERROR(IF($G38=Tabelid!$L$6,$E38*N38,IFERROR($E38*N38/SUM($J38:$AB38)*(Eksplikatsioon!S40)/SUMPRODUCT($J38:$AB38,Eksplikatsioon!$O40:$AG40),"")),"")</f>
        <v/>
      </c>
      <c r="AH38" s="31" t="str">
        <f>IFERROR(IF($G38=Tabelid!$L$6,$E38*O38,IFERROR($E38*O38/SUM($J38:$AB38)*(Eksplikatsioon!T40)/SUMPRODUCT($J38:$AB38,Eksplikatsioon!$O40:$AG40),"")),"")</f>
        <v/>
      </c>
      <c r="AI38" s="31" t="str">
        <f>IFERROR(IF($G38=Tabelid!$L$6,$E38*P38,IFERROR($E38*P38/SUM($J38:$AB38)*(Eksplikatsioon!U40)/SUMPRODUCT($J38:$AB38,Eksplikatsioon!$O40:$AG40),"")),"")</f>
        <v/>
      </c>
      <c r="AJ38" s="31" t="str">
        <f>IFERROR(IF($G38=Tabelid!$L$6,$E38*Q38,IFERROR($E38*Q38/SUM($J38:$AB38)*(Eksplikatsioon!V40)/SUMPRODUCT($J38:$AB38,Eksplikatsioon!$O40:$AG40),"")),"")</f>
        <v/>
      </c>
      <c r="AK38" s="31" t="str">
        <f>IFERROR(IF($G38=Tabelid!$L$6,$E38*R38,IFERROR($E38*R38/SUM($J38:$AB38)*(Eksplikatsioon!W40)/SUMPRODUCT($J38:$AB38,Eksplikatsioon!$O40:$AG40),"")),"")</f>
        <v/>
      </c>
      <c r="AL38" s="31" t="str">
        <f>IFERROR(IF($G38=Tabelid!$L$6,$E38*S38,IFERROR($E38*S38/SUM($J38:$AB38)*(Eksplikatsioon!X40)/SUMPRODUCT($J38:$AB38,Eksplikatsioon!$O40:$AG40),"")),"")</f>
        <v/>
      </c>
      <c r="AM38" s="31" t="str">
        <f>IFERROR(IF($G38=Tabelid!$L$6,$E38*T38,IFERROR($E38*T38/SUM($J38:$AB38)*(Eksplikatsioon!Y40)/SUMPRODUCT($J38:$AB38,Eksplikatsioon!$O40:$AG40),"")),"")</f>
        <v/>
      </c>
      <c r="AN38" s="31" t="str">
        <f>IFERROR(IF($G38=Tabelid!$L$6,$E38*U38,IFERROR($E38*U38/SUM($J38:$AB38)*(Eksplikatsioon!Z40)/SUMPRODUCT($J38:$AB38,Eksplikatsioon!$O40:$AG40),"")),"")</f>
        <v/>
      </c>
      <c r="AO38" s="31" t="str">
        <f>IFERROR(IF($G38=Tabelid!$L$6,$E38*V38,IFERROR($E38*V38/SUM($J38:$AB38)*(Eksplikatsioon!AA40)/SUMPRODUCT($J38:$AB38,Eksplikatsioon!$O40:$AG40),"")),"")</f>
        <v/>
      </c>
      <c r="AP38" s="31" t="str">
        <f>IFERROR(IF($G38=Tabelid!$L$6,$E38*W38,IFERROR($E38*W38/SUM($J38:$AB38)*(Eksplikatsioon!AB40)/SUMPRODUCT($J38:$AB38,Eksplikatsioon!$O40:$AG40),"")),"")</f>
        <v/>
      </c>
      <c r="AQ38" s="31" t="str">
        <f>IFERROR(IF($G38=Tabelid!$L$6,$E38*X38,IFERROR($E38*X38/SUM($J38:$AB38)*(Eksplikatsioon!AC40)/SUMPRODUCT($J38:$AB38,Eksplikatsioon!$O40:$AG40),"")),"")</f>
        <v/>
      </c>
      <c r="AR38" s="31" t="str">
        <f>IFERROR(IF($G38=Tabelid!$L$6,$E38*Y38,IFERROR($E38*Y38/SUM($J38:$AB38)*(Eksplikatsioon!AD40)/SUMPRODUCT($J38:$AB38,Eksplikatsioon!$O40:$AG40),"")),"")</f>
        <v/>
      </c>
      <c r="AS38" s="31" t="str">
        <f>IFERROR(IF($G38=Tabelid!$L$6,$E38*Z38,IFERROR($E38*Z38/SUM($J38:$AB38)*(Eksplikatsioon!AE40)/SUMPRODUCT($J38:$AB38,Eksplikatsioon!$O40:$AG40),"")),"")</f>
        <v/>
      </c>
      <c r="AT38" s="31" t="str">
        <f>IFERROR(IF($G38=Tabelid!$L$6,$E38*AA38,IFERROR($E38*AA38/SUM($J38:$AB38)*(Eksplikatsioon!AF40)/SUMPRODUCT($J38:$AB38,Eksplikatsioon!$O40:$AG40),"")),"")</f>
        <v/>
      </c>
      <c r="AU38" s="31" t="str">
        <f>IFERROR(IF($G38=Tabelid!$L$6,$E38*AB38,IFERROR($E38*AB38/SUM($J38:$AB38)*(Eksplikatsioon!AG40)/SUMPRODUCT($J38:$AB38,Eksplikatsioon!$O40:$AG40),"")),"")</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5" t="str">
        <f>IF(Eksplikatsioon!A41=0,"",Eksplikatsioon!A41)</f>
        <v/>
      </c>
      <c r="B39" s="58" t="str">
        <f>IF(Eksplikatsioon!B41=0,"",Eksplikatsioon!B41)</f>
        <v/>
      </c>
      <c r="C39" s="25" t="str">
        <f>IF(Eksplikatsioon!C41=0,"",Eksplikatsioon!C41)</f>
        <v/>
      </c>
      <c r="D39" s="25" t="str">
        <f>IF(Eksplikatsioon!D41=0,"",Eksplikatsioon!D41)</f>
        <v/>
      </c>
      <c r="E39" s="56" t="str">
        <f>IF(Eksplikatsioon!F41=0,"",Eksplikatsioon!F41)</f>
        <v/>
      </c>
      <c r="F39" s="25" t="str">
        <f>IF(Eksplikatsioon!H41=0,"",Eksplikatsioon!H41)</f>
        <v/>
      </c>
      <c r="G39" s="25" t="str">
        <f>IF(Eksplikatsioon!J41=0,"",Eksplikatsioon!J41)</f>
        <v/>
      </c>
      <c r="H39" s="25" t="str">
        <f>IF(Eksplikatsioon!K41=0,"",Eksplikatsioon!K41)</f>
        <v/>
      </c>
      <c r="I39" s="25" t="str">
        <f>IF(Eksplikatsioon!L41=0,"",Eksplikatsioon!L41)</f>
        <v/>
      </c>
      <c r="J39" s="31" t="str">
        <f>IFERROR(IF($G39=Tabelid!$L$6,Eksplikatsioon!O41/SUM(Eksplikatsioon!$O41:'Eksplikatsioon'!$AG41),IF($G39=Tabelid!$L$4,IFERROR(SUMIFS($E:$E,$G:$G,Tabelid!$L$1,$C:$C,Tabelid!$J$4,$H:$H,J$2,$A:$A,$A39)/SUMIFS($E:$E,$G:$G,Tabelid!$L$1,$C:$C,Tabelid!$J$4,$A:$A,$A39),0),IF($G39=Tabelid!$L$5,IFERROR(SUMIFS($E:$E,$G:$G,Tabelid!$L$1,$C:$C,Tabelid!$J$4,$H:$H,J$2)/SUMIFS($E:$E,$G:$G,Tabelid!$L$1,$C:$C,Tabelid!$J$4),0),""))),"")</f>
        <v/>
      </c>
      <c r="K39" s="31" t="str">
        <f>IFERROR(IF($G39=Tabelid!$L$6,Eksplikatsioon!P41/SUM(Eksplikatsioon!$O41:'Eksplikatsioon'!$AG41),IF($G39=Tabelid!$L$4,IFERROR(SUMIFS($E:$E,$G:$G,Tabelid!$L$1,$C:$C,Tabelid!$J$4,$H:$H,K$2,$A:$A,$A39)/SUMIFS($E:$E,$G:$G,Tabelid!$L$1,$C:$C,Tabelid!$J$4,$A:$A,$A39),0),IF($G39=Tabelid!$L$5,IFERROR(SUMIFS($E:$E,$G:$G,Tabelid!$L$1,$C:$C,Tabelid!$J$4,$H:$H,K$2)/SUMIFS($E:$E,$G:$G,Tabelid!$L$1,$C:$C,Tabelid!$J$4),0),""))),"")</f>
        <v/>
      </c>
      <c r="L39" s="31" t="str">
        <f>IFERROR(IF($G39=Tabelid!$L$6,Eksplikatsioon!Q41/SUM(Eksplikatsioon!$O41:'Eksplikatsioon'!$AG41),IF($G39=Tabelid!$L$4,IFERROR(SUMIFS($E:$E,$G:$G,Tabelid!$L$1,$C:$C,Tabelid!$J$4,$H:$H,L$2,$A:$A,$A39)/SUMIFS($E:$E,$G:$G,Tabelid!$L$1,$C:$C,Tabelid!$J$4,$A:$A,$A39),0),IF($G39=Tabelid!$L$5,IFERROR(SUMIFS($E:$E,$G:$G,Tabelid!$L$1,$C:$C,Tabelid!$J$4,$H:$H,L$2)/SUMIFS($E:$E,$G:$G,Tabelid!$L$1,$C:$C,Tabelid!$J$4),0),""))),"")</f>
        <v/>
      </c>
      <c r="M39" s="31" t="str">
        <f>IFERROR(IF($G39=Tabelid!$L$6,Eksplikatsioon!R41/SUM(Eksplikatsioon!$O41:'Eksplikatsioon'!$AG41),IF($G39=Tabelid!$L$4,IFERROR(SUMIFS($E:$E,$G:$G,Tabelid!$L$1,$C:$C,Tabelid!$J$4,$H:$H,M$2,$A:$A,$A39)/SUMIFS($E:$E,$G:$G,Tabelid!$L$1,$C:$C,Tabelid!$J$4,$A:$A,$A39),0),IF($G39=Tabelid!$L$5,IFERROR(SUMIFS($E:$E,$G:$G,Tabelid!$L$1,$C:$C,Tabelid!$J$4,$H:$H,M$2)/SUMIFS($E:$E,$G:$G,Tabelid!$L$1,$C:$C,Tabelid!$J$4),0),""))),"")</f>
        <v/>
      </c>
      <c r="N39" s="31" t="str">
        <f>IFERROR(IF($G39=Tabelid!$L$6,Eksplikatsioon!S41/SUM(Eksplikatsioon!$O41:'Eksplikatsioon'!$AG41),IF($G39=Tabelid!$L$4,IFERROR(SUMIFS($E:$E,$G:$G,Tabelid!$L$1,$C:$C,Tabelid!$J$4,$H:$H,N$2,$A:$A,$A39)/SUMIFS($E:$E,$G:$G,Tabelid!$L$1,$C:$C,Tabelid!$J$4,$A:$A,$A39),0),IF($G39=Tabelid!$L$5,IFERROR(SUMIFS($E:$E,$G:$G,Tabelid!$L$1,$C:$C,Tabelid!$J$4,$H:$H,N$2)/SUMIFS($E:$E,$G:$G,Tabelid!$L$1,$C:$C,Tabelid!$J$4),0),""))),"")</f>
        <v/>
      </c>
      <c r="O39" s="31" t="str">
        <f>IFERROR(IF($G39=Tabelid!$L$6,Eksplikatsioon!T41/SUM(Eksplikatsioon!$O41:'Eksplikatsioon'!$AG41),IF($G39=Tabelid!$L$4,IFERROR(SUMIFS($E:$E,$G:$G,Tabelid!$L$1,$C:$C,Tabelid!$J$4,$H:$H,O$2,$A:$A,$A39)/SUMIFS($E:$E,$G:$G,Tabelid!$L$1,$C:$C,Tabelid!$J$4,$A:$A,$A39),0),IF($G39=Tabelid!$L$5,IFERROR(SUMIFS($E:$E,$G:$G,Tabelid!$L$1,$C:$C,Tabelid!$J$4,$H:$H,O$2)/SUMIFS($E:$E,$G:$G,Tabelid!$L$1,$C:$C,Tabelid!$J$4),0),""))),"")</f>
        <v/>
      </c>
      <c r="P39" s="31" t="str">
        <f>IFERROR(IF($G39=Tabelid!$L$6,Eksplikatsioon!U41/SUM(Eksplikatsioon!$O41:'Eksplikatsioon'!$AG41),IF($G39=Tabelid!$L$4,IFERROR(SUMIFS($E:$E,$G:$G,Tabelid!$L$1,$C:$C,Tabelid!$J$4,$H:$H,P$2,$A:$A,$A39)/SUMIFS($E:$E,$G:$G,Tabelid!$L$1,$C:$C,Tabelid!$J$4,$A:$A,$A39),0),IF($G39=Tabelid!$L$5,IFERROR(SUMIFS($E:$E,$G:$G,Tabelid!$L$1,$C:$C,Tabelid!$J$4,$H:$H,P$2)/SUMIFS($E:$E,$G:$G,Tabelid!$L$1,$C:$C,Tabelid!$J$4),0),""))),"")</f>
        <v/>
      </c>
      <c r="Q39" s="31" t="str">
        <f>IFERROR(IF($G39=Tabelid!$L$6,Eksplikatsioon!V41/SUM(Eksplikatsioon!$O41:'Eksplikatsioon'!$AG41),IF($G39=Tabelid!$L$4,IFERROR(SUMIFS($E:$E,$G:$G,Tabelid!$L$1,$C:$C,Tabelid!$J$4,$H:$H,Q$2,$A:$A,$A39)/SUMIFS($E:$E,$G:$G,Tabelid!$L$1,$C:$C,Tabelid!$J$4,$A:$A,$A39),0),IF($G39=Tabelid!$L$5,IFERROR(SUMIFS($E:$E,$G:$G,Tabelid!$L$1,$C:$C,Tabelid!$J$4,$H:$H,Q$2)/SUMIFS($E:$E,$G:$G,Tabelid!$L$1,$C:$C,Tabelid!$J$4),0),""))),"")</f>
        <v/>
      </c>
      <c r="R39" s="31" t="str">
        <f>IFERROR(IF($G39=Tabelid!$L$6,Eksplikatsioon!W41/SUM(Eksplikatsioon!$O41:'Eksplikatsioon'!$AG41),IF($G39=Tabelid!$L$4,IFERROR(SUMIFS($E:$E,$G:$G,Tabelid!$L$1,$C:$C,Tabelid!$J$4,$H:$H,R$2,$A:$A,$A39)/SUMIFS($E:$E,$G:$G,Tabelid!$L$1,$C:$C,Tabelid!$J$4,$A:$A,$A39),0),IF($G39=Tabelid!$L$5,IFERROR(SUMIFS($E:$E,$G:$G,Tabelid!$L$1,$C:$C,Tabelid!$J$4,$H:$H,R$2)/SUMIFS($E:$E,$G:$G,Tabelid!$L$1,$C:$C,Tabelid!$J$4),0),""))),"")</f>
        <v/>
      </c>
      <c r="S39" s="31" t="str">
        <f>IFERROR(IF($G39=Tabelid!$L$6,Eksplikatsioon!X41/SUM(Eksplikatsioon!$O41:'Eksplikatsioon'!$AG41),IF($G39=Tabelid!$L$4,IFERROR(SUMIFS($E:$E,$G:$G,Tabelid!$L$1,$C:$C,Tabelid!$J$4,$H:$H,S$2,$A:$A,$A39)/SUMIFS($E:$E,$G:$G,Tabelid!$L$1,$C:$C,Tabelid!$J$4,$A:$A,$A39),0),IF($G39=Tabelid!$L$5,IFERROR(SUMIFS($E:$E,$G:$G,Tabelid!$L$1,$C:$C,Tabelid!$J$4,$H:$H,S$2)/SUMIFS($E:$E,$G:$G,Tabelid!$L$1,$C:$C,Tabelid!$J$4),0),""))),"")</f>
        <v/>
      </c>
      <c r="T39" s="31" t="str">
        <f>IFERROR(IF($G39=Tabelid!$L$6,Eksplikatsioon!Y41/SUM(Eksplikatsioon!$O41:'Eksplikatsioon'!$AG41),IF($G39=Tabelid!$L$4,IFERROR(SUMIFS($E:$E,$G:$G,Tabelid!$L$1,$C:$C,Tabelid!$J$4,$H:$H,T$2,$A:$A,$A39)/SUMIFS($E:$E,$G:$G,Tabelid!$L$1,$C:$C,Tabelid!$J$4,$A:$A,$A39),0),IF($G39=Tabelid!$L$5,IFERROR(SUMIFS($E:$E,$G:$G,Tabelid!$L$1,$C:$C,Tabelid!$J$4,$H:$H,T$2)/SUMIFS($E:$E,$G:$G,Tabelid!$L$1,$C:$C,Tabelid!$J$4),0),""))),"")</f>
        <v/>
      </c>
      <c r="U39" s="31" t="str">
        <f>IFERROR(IF($G39=Tabelid!$L$6,Eksplikatsioon!Z41/SUM(Eksplikatsioon!$O41:'Eksplikatsioon'!$AG41),IF($G39=Tabelid!$L$4,IFERROR(SUMIFS($E:$E,$G:$G,Tabelid!$L$1,$C:$C,Tabelid!$J$4,$H:$H,U$2,$A:$A,$A39)/SUMIFS($E:$E,$G:$G,Tabelid!$L$1,$C:$C,Tabelid!$J$4,$A:$A,$A39),0),IF($G39=Tabelid!$L$5,IFERROR(SUMIFS($E:$E,$G:$G,Tabelid!$L$1,$C:$C,Tabelid!$J$4,$H:$H,U$2)/SUMIFS($E:$E,$G:$G,Tabelid!$L$1,$C:$C,Tabelid!$J$4),0),""))),"")</f>
        <v/>
      </c>
      <c r="V39" s="31"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31"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31"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31"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31"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31"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31"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31" t="str">
        <f>IFERROR(IF($G39=Tabelid!$L$6,$E39*J39,IFERROR($E39*J39/SUM($J39:$AB39)*(Eksplikatsioon!O41)/SUMPRODUCT($J39:$AB39,Eksplikatsioon!$O41:$AG41),"")),"")</f>
        <v/>
      </c>
      <c r="AD39" s="31" t="str">
        <f>IFERROR(IF($G39=Tabelid!$L$6,$E39*K39,IFERROR($E39*K39/SUM($J39:$AB39)*(Eksplikatsioon!P41)/SUMPRODUCT($J39:$AB39,Eksplikatsioon!$O41:$AG41),"")),"")</f>
        <v/>
      </c>
      <c r="AE39" s="31" t="str">
        <f>IFERROR(IF($G39=Tabelid!$L$6,$E39*L39,IFERROR($E39*L39/SUM($J39:$AB39)*(Eksplikatsioon!Q41)/SUMPRODUCT($J39:$AB39,Eksplikatsioon!$O41:$AG41),"")),"")</f>
        <v/>
      </c>
      <c r="AF39" s="31" t="str">
        <f>IFERROR(IF($G39=Tabelid!$L$6,$E39*M39,IFERROR($E39*M39/SUM($J39:$AB39)*(Eksplikatsioon!R41)/SUMPRODUCT($J39:$AB39,Eksplikatsioon!$O41:$AG41),"")),"")</f>
        <v/>
      </c>
      <c r="AG39" s="31" t="str">
        <f>IFERROR(IF($G39=Tabelid!$L$6,$E39*N39,IFERROR($E39*N39/SUM($J39:$AB39)*(Eksplikatsioon!S41)/SUMPRODUCT($J39:$AB39,Eksplikatsioon!$O41:$AG41),"")),"")</f>
        <v/>
      </c>
      <c r="AH39" s="31" t="str">
        <f>IFERROR(IF($G39=Tabelid!$L$6,$E39*O39,IFERROR($E39*O39/SUM($J39:$AB39)*(Eksplikatsioon!T41)/SUMPRODUCT($J39:$AB39,Eksplikatsioon!$O41:$AG41),"")),"")</f>
        <v/>
      </c>
      <c r="AI39" s="31" t="str">
        <f>IFERROR(IF($G39=Tabelid!$L$6,$E39*P39,IFERROR($E39*P39/SUM($J39:$AB39)*(Eksplikatsioon!U41)/SUMPRODUCT($J39:$AB39,Eksplikatsioon!$O41:$AG41),"")),"")</f>
        <v/>
      </c>
      <c r="AJ39" s="31" t="str">
        <f>IFERROR(IF($G39=Tabelid!$L$6,$E39*Q39,IFERROR($E39*Q39/SUM($J39:$AB39)*(Eksplikatsioon!V41)/SUMPRODUCT($J39:$AB39,Eksplikatsioon!$O41:$AG41),"")),"")</f>
        <v/>
      </c>
      <c r="AK39" s="31" t="str">
        <f>IFERROR(IF($G39=Tabelid!$L$6,$E39*R39,IFERROR($E39*R39/SUM($J39:$AB39)*(Eksplikatsioon!W41)/SUMPRODUCT($J39:$AB39,Eksplikatsioon!$O41:$AG41),"")),"")</f>
        <v/>
      </c>
      <c r="AL39" s="31" t="str">
        <f>IFERROR(IF($G39=Tabelid!$L$6,$E39*S39,IFERROR($E39*S39/SUM($J39:$AB39)*(Eksplikatsioon!X41)/SUMPRODUCT($J39:$AB39,Eksplikatsioon!$O41:$AG41),"")),"")</f>
        <v/>
      </c>
      <c r="AM39" s="31" t="str">
        <f>IFERROR(IF($G39=Tabelid!$L$6,$E39*T39,IFERROR($E39*T39/SUM($J39:$AB39)*(Eksplikatsioon!Y41)/SUMPRODUCT($J39:$AB39,Eksplikatsioon!$O41:$AG41),"")),"")</f>
        <v/>
      </c>
      <c r="AN39" s="31" t="str">
        <f>IFERROR(IF($G39=Tabelid!$L$6,$E39*U39,IFERROR($E39*U39/SUM($J39:$AB39)*(Eksplikatsioon!Z41)/SUMPRODUCT($J39:$AB39,Eksplikatsioon!$O41:$AG41),"")),"")</f>
        <v/>
      </c>
      <c r="AO39" s="31" t="str">
        <f>IFERROR(IF($G39=Tabelid!$L$6,$E39*V39,IFERROR($E39*V39/SUM($J39:$AB39)*(Eksplikatsioon!AA41)/SUMPRODUCT($J39:$AB39,Eksplikatsioon!$O41:$AG41),"")),"")</f>
        <v/>
      </c>
      <c r="AP39" s="31" t="str">
        <f>IFERROR(IF($G39=Tabelid!$L$6,$E39*W39,IFERROR($E39*W39/SUM($J39:$AB39)*(Eksplikatsioon!AB41)/SUMPRODUCT($J39:$AB39,Eksplikatsioon!$O41:$AG41),"")),"")</f>
        <v/>
      </c>
      <c r="AQ39" s="31" t="str">
        <f>IFERROR(IF($G39=Tabelid!$L$6,$E39*X39,IFERROR($E39*X39/SUM($J39:$AB39)*(Eksplikatsioon!AC41)/SUMPRODUCT($J39:$AB39,Eksplikatsioon!$O41:$AG41),"")),"")</f>
        <v/>
      </c>
      <c r="AR39" s="31" t="str">
        <f>IFERROR(IF($G39=Tabelid!$L$6,$E39*Y39,IFERROR($E39*Y39/SUM($J39:$AB39)*(Eksplikatsioon!AD41)/SUMPRODUCT($J39:$AB39,Eksplikatsioon!$O41:$AG41),"")),"")</f>
        <v/>
      </c>
      <c r="AS39" s="31" t="str">
        <f>IFERROR(IF($G39=Tabelid!$L$6,$E39*Z39,IFERROR($E39*Z39/SUM($J39:$AB39)*(Eksplikatsioon!AE41)/SUMPRODUCT($J39:$AB39,Eksplikatsioon!$O41:$AG41),"")),"")</f>
        <v/>
      </c>
      <c r="AT39" s="31" t="str">
        <f>IFERROR(IF($G39=Tabelid!$L$6,$E39*AA39,IFERROR($E39*AA39/SUM($J39:$AB39)*(Eksplikatsioon!AF41)/SUMPRODUCT($J39:$AB39,Eksplikatsioon!$O41:$AG41),"")),"")</f>
        <v/>
      </c>
      <c r="AU39" s="31" t="str">
        <f>IFERROR(IF($G39=Tabelid!$L$6,$E39*AB39,IFERROR($E39*AB39/SUM($J39:$AB39)*(Eksplikatsioon!AG41)/SUMPRODUCT($J39:$AB39,Eksplikatsioon!$O41:$AG41),"")),"")</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5" t="str">
        <f>IF(Eksplikatsioon!A42=0,"",Eksplikatsioon!A42)</f>
        <v/>
      </c>
      <c r="B40" s="58" t="str">
        <f>IF(Eksplikatsioon!B42=0,"",Eksplikatsioon!B42)</f>
        <v/>
      </c>
      <c r="C40" s="25" t="str">
        <f>IF(Eksplikatsioon!C42=0,"",Eksplikatsioon!C42)</f>
        <v/>
      </c>
      <c r="D40" s="25" t="str">
        <f>IF(Eksplikatsioon!D42=0,"",Eksplikatsioon!D42)</f>
        <v/>
      </c>
      <c r="E40" s="56" t="str">
        <f>IF(Eksplikatsioon!F42=0,"",Eksplikatsioon!F42)</f>
        <v/>
      </c>
      <c r="F40" s="25" t="str">
        <f>IF(Eksplikatsioon!H42=0,"",Eksplikatsioon!H42)</f>
        <v/>
      </c>
      <c r="G40" s="25" t="str">
        <f>IF(Eksplikatsioon!J42=0,"",Eksplikatsioon!J42)</f>
        <v/>
      </c>
      <c r="H40" s="25" t="str">
        <f>IF(Eksplikatsioon!K42=0,"",Eksplikatsioon!K42)</f>
        <v/>
      </c>
      <c r="I40" s="25" t="str">
        <f>IF(Eksplikatsioon!L42=0,"",Eksplikatsioon!L42)</f>
        <v/>
      </c>
      <c r="J40" s="31"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1"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1"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1"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1"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1"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1"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1"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1"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1"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1"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1"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1"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1"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1"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1"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1"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1"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1"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1" t="str">
        <f>IFERROR(IF($G40=Tabelid!$L$6,$E40*J40,IFERROR($E40*J40/SUM($J40:$AB40)*(Eksplikatsioon!O42)/SUMPRODUCT($J40:$AB40,Eksplikatsioon!$O42:$AG42),"")),"")</f>
        <v/>
      </c>
      <c r="AD40" s="31" t="str">
        <f>IFERROR(IF($G40=Tabelid!$L$6,$E40*K40,IFERROR($E40*K40/SUM($J40:$AB40)*(Eksplikatsioon!P42)/SUMPRODUCT($J40:$AB40,Eksplikatsioon!$O42:$AG42),"")),"")</f>
        <v/>
      </c>
      <c r="AE40" s="31" t="str">
        <f>IFERROR(IF($G40=Tabelid!$L$6,$E40*L40,IFERROR($E40*L40/SUM($J40:$AB40)*(Eksplikatsioon!Q42)/SUMPRODUCT($J40:$AB40,Eksplikatsioon!$O42:$AG42),"")),"")</f>
        <v/>
      </c>
      <c r="AF40" s="31" t="str">
        <f>IFERROR(IF($G40=Tabelid!$L$6,$E40*M40,IFERROR($E40*M40/SUM($J40:$AB40)*(Eksplikatsioon!R42)/SUMPRODUCT($J40:$AB40,Eksplikatsioon!$O42:$AG42),"")),"")</f>
        <v/>
      </c>
      <c r="AG40" s="31" t="str">
        <f>IFERROR(IF($G40=Tabelid!$L$6,$E40*N40,IFERROR($E40*N40/SUM($J40:$AB40)*(Eksplikatsioon!S42)/SUMPRODUCT($J40:$AB40,Eksplikatsioon!$O42:$AG42),"")),"")</f>
        <v/>
      </c>
      <c r="AH40" s="31" t="str">
        <f>IFERROR(IF($G40=Tabelid!$L$6,$E40*O40,IFERROR($E40*O40/SUM($J40:$AB40)*(Eksplikatsioon!T42)/SUMPRODUCT($J40:$AB40,Eksplikatsioon!$O42:$AG42),"")),"")</f>
        <v/>
      </c>
      <c r="AI40" s="31" t="str">
        <f>IFERROR(IF($G40=Tabelid!$L$6,$E40*P40,IFERROR($E40*P40/SUM($J40:$AB40)*(Eksplikatsioon!U42)/SUMPRODUCT($J40:$AB40,Eksplikatsioon!$O42:$AG42),"")),"")</f>
        <v/>
      </c>
      <c r="AJ40" s="31" t="str">
        <f>IFERROR(IF($G40=Tabelid!$L$6,$E40*Q40,IFERROR($E40*Q40/SUM($J40:$AB40)*(Eksplikatsioon!V42)/SUMPRODUCT($J40:$AB40,Eksplikatsioon!$O42:$AG42),"")),"")</f>
        <v/>
      </c>
      <c r="AK40" s="31" t="str">
        <f>IFERROR(IF($G40=Tabelid!$L$6,$E40*R40,IFERROR($E40*R40/SUM($J40:$AB40)*(Eksplikatsioon!W42)/SUMPRODUCT($J40:$AB40,Eksplikatsioon!$O42:$AG42),"")),"")</f>
        <v/>
      </c>
      <c r="AL40" s="31" t="str">
        <f>IFERROR(IF($G40=Tabelid!$L$6,$E40*S40,IFERROR($E40*S40/SUM($J40:$AB40)*(Eksplikatsioon!X42)/SUMPRODUCT($J40:$AB40,Eksplikatsioon!$O42:$AG42),"")),"")</f>
        <v/>
      </c>
      <c r="AM40" s="31" t="str">
        <f>IFERROR(IF($G40=Tabelid!$L$6,$E40*T40,IFERROR($E40*T40/SUM($J40:$AB40)*(Eksplikatsioon!Y42)/SUMPRODUCT($J40:$AB40,Eksplikatsioon!$O42:$AG42),"")),"")</f>
        <v/>
      </c>
      <c r="AN40" s="31" t="str">
        <f>IFERROR(IF($G40=Tabelid!$L$6,$E40*U40,IFERROR($E40*U40/SUM($J40:$AB40)*(Eksplikatsioon!Z42)/SUMPRODUCT($J40:$AB40,Eksplikatsioon!$O42:$AG42),"")),"")</f>
        <v/>
      </c>
      <c r="AO40" s="31" t="str">
        <f>IFERROR(IF($G40=Tabelid!$L$6,$E40*V40,IFERROR($E40*V40/SUM($J40:$AB40)*(Eksplikatsioon!AA42)/SUMPRODUCT($J40:$AB40,Eksplikatsioon!$O42:$AG42),"")),"")</f>
        <v/>
      </c>
      <c r="AP40" s="31" t="str">
        <f>IFERROR(IF($G40=Tabelid!$L$6,$E40*W40,IFERROR($E40*W40/SUM($J40:$AB40)*(Eksplikatsioon!AB42)/SUMPRODUCT($J40:$AB40,Eksplikatsioon!$O42:$AG42),"")),"")</f>
        <v/>
      </c>
      <c r="AQ40" s="31" t="str">
        <f>IFERROR(IF($G40=Tabelid!$L$6,$E40*X40,IFERROR($E40*X40/SUM($J40:$AB40)*(Eksplikatsioon!AC42)/SUMPRODUCT($J40:$AB40,Eksplikatsioon!$O42:$AG42),"")),"")</f>
        <v/>
      </c>
      <c r="AR40" s="31" t="str">
        <f>IFERROR(IF($G40=Tabelid!$L$6,$E40*Y40,IFERROR($E40*Y40/SUM($J40:$AB40)*(Eksplikatsioon!AD42)/SUMPRODUCT($J40:$AB40,Eksplikatsioon!$O42:$AG42),"")),"")</f>
        <v/>
      </c>
      <c r="AS40" s="31" t="str">
        <f>IFERROR(IF($G40=Tabelid!$L$6,$E40*Z40,IFERROR($E40*Z40/SUM($J40:$AB40)*(Eksplikatsioon!AE42)/SUMPRODUCT($J40:$AB40,Eksplikatsioon!$O42:$AG42),"")),"")</f>
        <v/>
      </c>
      <c r="AT40" s="31" t="str">
        <f>IFERROR(IF($G40=Tabelid!$L$6,$E40*AA40,IFERROR($E40*AA40/SUM($J40:$AB40)*(Eksplikatsioon!AF42)/SUMPRODUCT($J40:$AB40,Eksplikatsioon!$O42:$AG42),"")),"")</f>
        <v/>
      </c>
      <c r="AU40" s="31" t="str">
        <f>IFERROR(IF($G40=Tabelid!$L$6,$E40*AB40,IFERROR($E40*AB40/SUM($J40:$AB40)*(Eksplikatsioon!AG42)/SUMPRODUCT($J40:$AB40,Eksplikatsioon!$O42:$AG42),"")),"")</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5" t="str">
        <f>IF(Eksplikatsioon!A43=0,"",Eksplikatsioon!A43)</f>
        <v/>
      </c>
      <c r="B41" s="58" t="str">
        <f>IF(Eksplikatsioon!B43=0,"",Eksplikatsioon!B43)</f>
        <v/>
      </c>
      <c r="C41" s="25" t="str">
        <f>IF(Eksplikatsioon!C43=0,"",Eksplikatsioon!C43)</f>
        <v/>
      </c>
      <c r="D41" s="25" t="str">
        <f>IF(Eksplikatsioon!D43=0,"",Eksplikatsioon!D43)</f>
        <v/>
      </c>
      <c r="E41" s="56" t="str">
        <f>IF(Eksplikatsioon!F43=0,"",Eksplikatsioon!F43)</f>
        <v/>
      </c>
      <c r="F41" s="25" t="str">
        <f>IF(Eksplikatsioon!H43=0,"",Eksplikatsioon!H43)</f>
        <v/>
      </c>
      <c r="G41" s="25" t="str">
        <f>IF(Eksplikatsioon!J43=0,"",Eksplikatsioon!J43)</f>
        <v/>
      </c>
      <c r="H41" s="25" t="str">
        <f>IF(Eksplikatsioon!K43=0,"",Eksplikatsioon!K43)</f>
        <v/>
      </c>
      <c r="I41" s="25" t="str">
        <f>IF(Eksplikatsioon!L43=0,"",Eksplikatsioon!L43)</f>
        <v/>
      </c>
      <c r="J41" s="31"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1"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1"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1"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1"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1"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1"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1"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1"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1"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1"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1"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1"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1"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1"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1"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1"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1"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1"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1" t="str">
        <f>IFERROR(IF($G41=Tabelid!$L$6,$E41*J41,IFERROR($E41*J41/SUM($J41:$AB41)*(Eksplikatsioon!O43)/SUMPRODUCT($J41:$AB41,Eksplikatsioon!$O43:$AG43),"")),"")</f>
        <v/>
      </c>
      <c r="AD41" s="31" t="str">
        <f>IFERROR(IF($G41=Tabelid!$L$6,$E41*K41,IFERROR($E41*K41/SUM($J41:$AB41)*(Eksplikatsioon!P43)/SUMPRODUCT($J41:$AB41,Eksplikatsioon!$O43:$AG43),"")),"")</f>
        <v/>
      </c>
      <c r="AE41" s="31" t="str">
        <f>IFERROR(IF($G41=Tabelid!$L$6,$E41*L41,IFERROR($E41*L41/SUM($J41:$AB41)*(Eksplikatsioon!Q43)/SUMPRODUCT($J41:$AB41,Eksplikatsioon!$O43:$AG43),"")),"")</f>
        <v/>
      </c>
      <c r="AF41" s="31" t="str">
        <f>IFERROR(IF($G41=Tabelid!$L$6,$E41*M41,IFERROR($E41*M41/SUM($J41:$AB41)*(Eksplikatsioon!R43)/SUMPRODUCT($J41:$AB41,Eksplikatsioon!$O43:$AG43),"")),"")</f>
        <v/>
      </c>
      <c r="AG41" s="31" t="str">
        <f>IFERROR(IF($G41=Tabelid!$L$6,$E41*N41,IFERROR($E41*N41/SUM($J41:$AB41)*(Eksplikatsioon!S43)/SUMPRODUCT($J41:$AB41,Eksplikatsioon!$O43:$AG43),"")),"")</f>
        <v/>
      </c>
      <c r="AH41" s="31" t="str">
        <f>IFERROR(IF($G41=Tabelid!$L$6,$E41*O41,IFERROR($E41*O41/SUM($J41:$AB41)*(Eksplikatsioon!T43)/SUMPRODUCT($J41:$AB41,Eksplikatsioon!$O43:$AG43),"")),"")</f>
        <v/>
      </c>
      <c r="AI41" s="31" t="str">
        <f>IFERROR(IF($G41=Tabelid!$L$6,$E41*P41,IFERROR($E41*P41/SUM($J41:$AB41)*(Eksplikatsioon!U43)/SUMPRODUCT($J41:$AB41,Eksplikatsioon!$O43:$AG43),"")),"")</f>
        <v/>
      </c>
      <c r="AJ41" s="31" t="str">
        <f>IFERROR(IF($G41=Tabelid!$L$6,$E41*Q41,IFERROR($E41*Q41/SUM($J41:$AB41)*(Eksplikatsioon!V43)/SUMPRODUCT($J41:$AB41,Eksplikatsioon!$O43:$AG43),"")),"")</f>
        <v/>
      </c>
      <c r="AK41" s="31" t="str">
        <f>IFERROR(IF($G41=Tabelid!$L$6,$E41*R41,IFERROR($E41*R41/SUM($J41:$AB41)*(Eksplikatsioon!W43)/SUMPRODUCT($J41:$AB41,Eksplikatsioon!$O43:$AG43),"")),"")</f>
        <v/>
      </c>
      <c r="AL41" s="31" t="str">
        <f>IFERROR(IF($G41=Tabelid!$L$6,$E41*S41,IFERROR($E41*S41/SUM($J41:$AB41)*(Eksplikatsioon!X43)/SUMPRODUCT($J41:$AB41,Eksplikatsioon!$O43:$AG43),"")),"")</f>
        <v/>
      </c>
      <c r="AM41" s="31" t="str">
        <f>IFERROR(IF($G41=Tabelid!$L$6,$E41*T41,IFERROR($E41*T41/SUM($J41:$AB41)*(Eksplikatsioon!Y43)/SUMPRODUCT($J41:$AB41,Eksplikatsioon!$O43:$AG43),"")),"")</f>
        <v/>
      </c>
      <c r="AN41" s="31" t="str">
        <f>IFERROR(IF($G41=Tabelid!$L$6,$E41*U41,IFERROR($E41*U41/SUM($J41:$AB41)*(Eksplikatsioon!Z43)/SUMPRODUCT($J41:$AB41,Eksplikatsioon!$O43:$AG43),"")),"")</f>
        <v/>
      </c>
      <c r="AO41" s="31" t="str">
        <f>IFERROR(IF($G41=Tabelid!$L$6,$E41*V41,IFERROR($E41*V41/SUM($J41:$AB41)*(Eksplikatsioon!AA43)/SUMPRODUCT($J41:$AB41,Eksplikatsioon!$O43:$AG43),"")),"")</f>
        <v/>
      </c>
      <c r="AP41" s="31" t="str">
        <f>IFERROR(IF($G41=Tabelid!$L$6,$E41*W41,IFERROR($E41*W41/SUM($J41:$AB41)*(Eksplikatsioon!AB43)/SUMPRODUCT($J41:$AB41,Eksplikatsioon!$O43:$AG43),"")),"")</f>
        <v/>
      </c>
      <c r="AQ41" s="31" t="str">
        <f>IFERROR(IF($G41=Tabelid!$L$6,$E41*X41,IFERROR($E41*X41/SUM($J41:$AB41)*(Eksplikatsioon!AC43)/SUMPRODUCT($J41:$AB41,Eksplikatsioon!$O43:$AG43),"")),"")</f>
        <v/>
      </c>
      <c r="AR41" s="31" t="str">
        <f>IFERROR(IF($G41=Tabelid!$L$6,$E41*Y41,IFERROR($E41*Y41/SUM($J41:$AB41)*(Eksplikatsioon!AD43)/SUMPRODUCT($J41:$AB41,Eksplikatsioon!$O43:$AG43),"")),"")</f>
        <v/>
      </c>
      <c r="AS41" s="31" t="str">
        <f>IFERROR(IF($G41=Tabelid!$L$6,$E41*Z41,IFERROR($E41*Z41/SUM($J41:$AB41)*(Eksplikatsioon!AE43)/SUMPRODUCT($J41:$AB41,Eksplikatsioon!$O43:$AG43),"")),"")</f>
        <v/>
      </c>
      <c r="AT41" s="31" t="str">
        <f>IFERROR(IF($G41=Tabelid!$L$6,$E41*AA41,IFERROR($E41*AA41/SUM($J41:$AB41)*(Eksplikatsioon!AF43)/SUMPRODUCT($J41:$AB41,Eksplikatsioon!$O43:$AG43),"")),"")</f>
        <v/>
      </c>
      <c r="AU41" s="31" t="str">
        <f>IFERROR(IF($G41=Tabelid!$L$6,$E41*AB41,IFERROR($E41*AB41/SUM($J41:$AB41)*(Eksplikatsioon!AG43)/SUMPRODUCT($J41:$AB41,Eksplikatsioon!$O43:$AG43),"")),"")</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5" t="str">
        <f>IF(Eksplikatsioon!A44=0,"",Eksplikatsioon!A44)</f>
        <v/>
      </c>
      <c r="B42" s="58" t="str">
        <f>IF(Eksplikatsioon!B44=0,"",Eksplikatsioon!B44)</f>
        <v/>
      </c>
      <c r="C42" s="25" t="str">
        <f>IF(Eksplikatsioon!C44=0,"",Eksplikatsioon!C44)</f>
        <v/>
      </c>
      <c r="D42" s="25" t="str">
        <f>IF(Eksplikatsioon!D44=0,"",Eksplikatsioon!D44)</f>
        <v/>
      </c>
      <c r="E42" s="56" t="str">
        <f>IF(Eksplikatsioon!F44=0,"",Eksplikatsioon!F44)</f>
        <v/>
      </c>
      <c r="F42" s="25" t="str">
        <f>IF(Eksplikatsioon!H44=0,"",Eksplikatsioon!H44)</f>
        <v/>
      </c>
      <c r="G42" s="25" t="str">
        <f>IF(Eksplikatsioon!J44=0,"",Eksplikatsioon!J44)</f>
        <v/>
      </c>
      <c r="H42" s="25" t="str">
        <f>IF(Eksplikatsioon!K44=0,"",Eksplikatsioon!K44)</f>
        <v/>
      </c>
      <c r="I42" s="25" t="str">
        <f>IF(Eksplikatsioon!L44=0,"",Eksplikatsioon!L44)</f>
        <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5" t="str">
        <f>IF(Eksplikatsioon!A45=0,"",Eksplikatsioon!A45)</f>
        <v/>
      </c>
      <c r="B43" s="58" t="str">
        <f>IF(Eksplikatsioon!B45=0,"",Eksplikatsioon!B45)</f>
        <v/>
      </c>
      <c r="C43" s="25" t="str">
        <f>IF(Eksplikatsioon!C45=0,"",Eksplikatsioon!C45)</f>
        <v/>
      </c>
      <c r="D43" s="25" t="str">
        <f>IF(Eksplikatsioon!D45=0,"",Eksplikatsioon!D45)</f>
        <v/>
      </c>
      <c r="E43" s="56" t="str">
        <f>IF(Eksplikatsioon!F45=0,"",Eksplikatsioon!F45)</f>
        <v/>
      </c>
      <c r="F43" s="25" t="str">
        <f>IF(Eksplikatsioon!H45=0,"",Eksplikatsioon!H45)</f>
        <v/>
      </c>
      <c r="G43" s="25" t="str">
        <f>IF(Eksplikatsioon!J45=0,"",Eksplikatsioon!J45)</f>
        <v/>
      </c>
      <c r="H43" s="25" t="str">
        <f>IF(Eksplikatsioon!K45=0,"",Eksplikatsioon!K45)</f>
        <v/>
      </c>
      <c r="I43" s="25" t="str">
        <f>IF(Eksplikatsioon!L45=0,"",Eksplikatsioon!L45)</f>
        <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5" t="str">
        <f>IF(Eksplikatsioon!A46=0,"",Eksplikatsioon!A46)</f>
        <v/>
      </c>
      <c r="B44" s="58" t="str">
        <f>IF(Eksplikatsioon!B46=0,"",Eksplikatsioon!B46)</f>
        <v/>
      </c>
      <c r="C44" s="25" t="str">
        <f>IF(Eksplikatsioon!C46=0,"",Eksplikatsioon!C46)</f>
        <v/>
      </c>
      <c r="D44" s="25" t="str">
        <f>IF(Eksplikatsioon!D46=0,"",Eksplikatsioon!D46)</f>
        <v/>
      </c>
      <c r="E44" s="56" t="str">
        <f>IF(Eksplikatsioon!F46=0,"",Eksplikatsioon!F46)</f>
        <v/>
      </c>
      <c r="F44" s="25" t="str">
        <f>IF(Eksplikatsioon!H46=0,"",Eksplikatsioon!H46)</f>
        <v/>
      </c>
      <c r="G44" s="25" t="str">
        <f>IF(Eksplikatsioon!J46=0,"",Eksplikatsioon!J46)</f>
        <v/>
      </c>
      <c r="H44" s="25" t="str">
        <f>IF(Eksplikatsioon!K46=0,"",Eksplikatsioon!K46)</f>
        <v/>
      </c>
      <c r="I44" s="25" t="str">
        <f>IF(Eksplikatsioon!L46=0,"",Eksplikatsioon!L46)</f>
        <v/>
      </c>
      <c r="J44" s="31"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1"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1"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1"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1"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1"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1"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1"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1"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1"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1"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1"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1"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1"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1"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1"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1"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1"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1"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1" t="str">
        <f>IFERROR(IF($G44=Tabelid!$L$6,$E44*J44,IFERROR($E44*J44/SUM($J44:$AB44)*(Eksplikatsioon!O46)/SUMPRODUCT($J44:$AB44,Eksplikatsioon!$O46:$AG46),"")),"")</f>
        <v/>
      </c>
      <c r="AD44" s="31" t="str">
        <f>IFERROR(IF($G44=Tabelid!$L$6,$E44*K44,IFERROR($E44*K44/SUM($J44:$AB44)*(Eksplikatsioon!P46)/SUMPRODUCT($J44:$AB44,Eksplikatsioon!$O46:$AG46),"")),"")</f>
        <v/>
      </c>
      <c r="AE44" s="31" t="str">
        <f>IFERROR(IF($G44=Tabelid!$L$6,$E44*L44,IFERROR($E44*L44/SUM($J44:$AB44)*(Eksplikatsioon!Q46)/SUMPRODUCT($J44:$AB44,Eksplikatsioon!$O46:$AG46),"")),"")</f>
        <v/>
      </c>
      <c r="AF44" s="31" t="str">
        <f>IFERROR(IF($G44=Tabelid!$L$6,$E44*M44,IFERROR($E44*M44/SUM($J44:$AB44)*(Eksplikatsioon!R46)/SUMPRODUCT($J44:$AB44,Eksplikatsioon!$O46:$AG46),"")),"")</f>
        <v/>
      </c>
      <c r="AG44" s="31" t="str">
        <f>IFERROR(IF($G44=Tabelid!$L$6,$E44*N44,IFERROR($E44*N44/SUM($J44:$AB44)*(Eksplikatsioon!S46)/SUMPRODUCT($J44:$AB44,Eksplikatsioon!$O46:$AG46),"")),"")</f>
        <v/>
      </c>
      <c r="AH44" s="31" t="str">
        <f>IFERROR(IF($G44=Tabelid!$L$6,$E44*O44,IFERROR($E44*O44/SUM($J44:$AB44)*(Eksplikatsioon!T46)/SUMPRODUCT($J44:$AB44,Eksplikatsioon!$O46:$AG46),"")),"")</f>
        <v/>
      </c>
      <c r="AI44" s="31" t="str">
        <f>IFERROR(IF($G44=Tabelid!$L$6,$E44*P44,IFERROR($E44*P44/SUM($J44:$AB44)*(Eksplikatsioon!U46)/SUMPRODUCT($J44:$AB44,Eksplikatsioon!$O46:$AG46),"")),"")</f>
        <v/>
      </c>
      <c r="AJ44" s="31" t="str">
        <f>IFERROR(IF($G44=Tabelid!$L$6,$E44*Q44,IFERROR($E44*Q44/SUM($J44:$AB44)*(Eksplikatsioon!V46)/SUMPRODUCT($J44:$AB44,Eksplikatsioon!$O46:$AG46),"")),"")</f>
        <v/>
      </c>
      <c r="AK44" s="31" t="str">
        <f>IFERROR(IF($G44=Tabelid!$L$6,$E44*R44,IFERROR($E44*R44/SUM($J44:$AB44)*(Eksplikatsioon!W46)/SUMPRODUCT($J44:$AB44,Eksplikatsioon!$O46:$AG46),"")),"")</f>
        <v/>
      </c>
      <c r="AL44" s="31" t="str">
        <f>IFERROR(IF($G44=Tabelid!$L$6,$E44*S44,IFERROR($E44*S44/SUM($J44:$AB44)*(Eksplikatsioon!X46)/SUMPRODUCT($J44:$AB44,Eksplikatsioon!$O46:$AG46),"")),"")</f>
        <v/>
      </c>
      <c r="AM44" s="31" t="str">
        <f>IFERROR(IF($G44=Tabelid!$L$6,$E44*T44,IFERROR($E44*T44/SUM($J44:$AB44)*(Eksplikatsioon!Y46)/SUMPRODUCT($J44:$AB44,Eksplikatsioon!$O46:$AG46),"")),"")</f>
        <v/>
      </c>
      <c r="AN44" s="31" t="str">
        <f>IFERROR(IF($G44=Tabelid!$L$6,$E44*U44,IFERROR($E44*U44/SUM($J44:$AB44)*(Eksplikatsioon!Z46)/SUMPRODUCT($J44:$AB44,Eksplikatsioon!$O46:$AG46),"")),"")</f>
        <v/>
      </c>
      <c r="AO44" s="31" t="str">
        <f>IFERROR(IF($G44=Tabelid!$L$6,$E44*V44,IFERROR($E44*V44/SUM($J44:$AB44)*(Eksplikatsioon!AA46)/SUMPRODUCT($J44:$AB44,Eksplikatsioon!$O46:$AG46),"")),"")</f>
        <v/>
      </c>
      <c r="AP44" s="31" t="str">
        <f>IFERROR(IF($G44=Tabelid!$L$6,$E44*W44,IFERROR($E44*W44/SUM($J44:$AB44)*(Eksplikatsioon!AB46)/SUMPRODUCT($J44:$AB44,Eksplikatsioon!$O46:$AG46),"")),"")</f>
        <v/>
      </c>
      <c r="AQ44" s="31" t="str">
        <f>IFERROR(IF($G44=Tabelid!$L$6,$E44*X44,IFERROR($E44*X44/SUM($J44:$AB44)*(Eksplikatsioon!AC46)/SUMPRODUCT($J44:$AB44,Eksplikatsioon!$O46:$AG46),"")),"")</f>
        <v/>
      </c>
      <c r="AR44" s="31" t="str">
        <f>IFERROR(IF($G44=Tabelid!$L$6,$E44*Y44,IFERROR($E44*Y44/SUM($J44:$AB44)*(Eksplikatsioon!AD46)/SUMPRODUCT($J44:$AB44,Eksplikatsioon!$O46:$AG46),"")),"")</f>
        <v/>
      </c>
      <c r="AS44" s="31" t="str">
        <f>IFERROR(IF($G44=Tabelid!$L$6,$E44*Z44,IFERROR($E44*Z44/SUM($J44:$AB44)*(Eksplikatsioon!AE46)/SUMPRODUCT($J44:$AB44,Eksplikatsioon!$O46:$AG46),"")),"")</f>
        <v/>
      </c>
      <c r="AT44" s="31" t="str">
        <f>IFERROR(IF($G44=Tabelid!$L$6,$E44*AA44,IFERROR($E44*AA44/SUM($J44:$AB44)*(Eksplikatsioon!AF46)/SUMPRODUCT($J44:$AB44,Eksplikatsioon!$O46:$AG46),"")),"")</f>
        <v/>
      </c>
      <c r="AU44" s="31" t="str">
        <f>IFERROR(IF($G44=Tabelid!$L$6,$E44*AB44,IFERROR($E44*AB44/SUM($J44:$AB44)*(Eksplikatsioon!AG46)/SUMPRODUCT($J44:$AB44,Eksplikatsioon!$O46:$AG46),"")),"")</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5" t="str">
        <f>IF(Eksplikatsioon!A47=0,"",Eksplikatsioon!A47)</f>
        <v/>
      </c>
      <c r="B45" s="58" t="str">
        <f>IF(Eksplikatsioon!B47=0,"",Eksplikatsioon!B47)</f>
        <v/>
      </c>
      <c r="C45" s="25" t="str">
        <f>IF(Eksplikatsioon!C47=0,"",Eksplikatsioon!C47)</f>
        <v/>
      </c>
      <c r="D45" s="25" t="str">
        <f>IF(Eksplikatsioon!D47=0,"",Eksplikatsioon!D47)</f>
        <v/>
      </c>
      <c r="E45" s="56" t="str">
        <f>IF(Eksplikatsioon!F47=0,"",Eksplikatsioon!F47)</f>
        <v/>
      </c>
      <c r="F45" s="25" t="str">
        <f>IF(Eksplikatsioon!H47=0,"",Eksplikatsioon!H47)</f>
        <v/>
      </c>
      <c r="G45" s="25" t="str">
        <f>IF(Eksplikatsioon!J47=0,"",Eksplikatsioon!J47)</f>
        <v/>
      </c>
      <c r="H45" s="25" t="str">
        <f>IF(Eksplikatsioon!K47=0,"",Eksplikatsioon!K47)</f>
        <v/>
      </c>
      <c r="I45" s="25" t="str">
        <f>IF(Eksplikatsioon!L47=0,"",Eksplikatsioon!L47)</f>
        <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5" t="str">
        <f>IF(Eksplikatsioon!A48=0,"",Eksplikatsioon!A48)</f>
        <v/>
      </c>
      <c r="B46" s="58" t="str">
        <f>IF(Eksplikatsioon!B48=0,"",Eksplikatsioon!B48)</f>
        <v/>
      </c>
      <c r="C46" s="25" t="str">
        <f>IF(Eksplikatsioon!C48=0,"",Eksplikatsioon!C48)</f>
        <v/>
      </c>
      <c r="D46" s="25" t="str">
        <f>IF(Eksplikatsioon!D48=0,"",Eksplikatsioon!D48)</f>
        <v/>
      </c>
      <c r="E46" s="56" t="str">
        <f>IF(Eksplikatsioon!F48=0,"",Eksplikatsioon!F48)</f>
        <v/>
      </c>
      <c r="F46" s="25" t="str">
        <f>IF(Eksplikatsioon!H48=0,"",Eksplikatsioon!H48)</f>
        <v/>
      </c>
      <c r="G46" s="25" t="str">
        <f>IF(Eksplikatsioon!J48=0,"",Eksplikatsioon!J48)</f>
        <v/>
      </c>
      <c r="H46" s="25" t="str">
        <f>IF(Eksplikatsioon!K48=0,"",Eksplikatsioon!K48)</f>
        <v/>
      </c>
      <c r="I46" s="25" t="str">
        <f>IF(Eksplikatsioon!L48=0,"",Eksplikatsioon!L48)</f>
        <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5" t="str">
        <f>IF(Eksplikatsioon!A49=0,"",Eksplikatsioon!A49)</f>
        <v/>
      </c>
      <c r="B47" s="58" t="str">
        <f>IF(Eksplikatsioon!B49=0,"",Eksplikatsioon!B49)</f>
        <v/>
      </c>
      <c r="C47" s="25" t="str">
        <f>IF(Eksplikatsioon!C49=0,"",Eksplikatsioon!C49)</f>
        <v/>
      </c>
      <c r="D47" s="25" t="str">
        <f>IF(Eksplikatsioon!D49=0,"",Eksplikatsioon!D49)</f>
        <v/>
      </c>
      <c r="E47" s="56" t="str">
        <f>IF(Eksplikatsioon!F49=0,"",Eksplikatsioon!F49)</f>
        <v/>
      </c>
      <c r="F47" s="25" t="str">
        <f>IF(Eksplikatsioon!H49=0,"",Eksplikatsioon!H49)</f>
        <v/>
      </c>
      <c r="G47" s="25" t="str">
        <f>IF(Eksplikatsioon!J49=0,"",Eksplikatsioon!J49)</f>
        <v/>
      </c>
      <c r="H47" s="25" t="str">
        <f>IF(Eksplikatsioon!K49=0,"",Eksplikatsioon!K49)</f>
        <v/>
      </c>
      <c r="I47" s="25" t="str">
        <f>IF(Eksplikatsioon!L49=0,"",Eksplikatsioon!L49)</f>
        <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5" t="str">
        <f>IF(Eksplikatsioon!A50=0,"",Eksplikatsioon!A50)</f>
        <v/>
      </c>
      <c r="B48" s="58" t="str">
        <f>IF(Eksplikatsioon!B50=0,"",Eksplikatsioon!B50)</f>
        <v/>
      </c>
      <c r="C48" s="25" t="str">
        <f>IF(Eksplikatsioon!C50=0,"",Eksplikatsioon!C50)</f>
        <v/>
      </c>
      <c r="D48" s="25" t="str">
        <f>IF(Eksplikatsioon!D50=0,"",Eksplikatsioon!D50)</f>
        <v/>
      </c>
      <c r="E48" s="56" t="str">
        <f>IF(Eksplikatsioon!F50=0,"",Eksplikatsioon!F50)</f>
        <v/>
      </c>
      <c r="F48" s="25" t="str">
        <f>IF(Eksplikatsioon!H50=0,"",Eksplikatsioon!H50)</f>
        <v/>
      </c>
      <c r="G48" s="25" t="str">
        <f>IF(Eksplikatsioon!J50=0,"",Eksplikatsioon!J50)</f>
        <v/>
      </c>
      <c r="H48" s="25" t="str">
        <f>IF(Eksplikatsioon!K50=0,"",Eksplikatsioon!K50)</f>
        <v/>
      </c>
      <c r="I48" s="25" t="str">
        <f>IF(Eksplikatsioon!L50=0,"",Eksplikatsioon!L50)</f>
        <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5" t="str">
        <f>IF(Eksplikatsioon!A51=0,"",Eksplikatsioon!A51)</f>
        <v/>
      </c>
      <c r="B49" s="58" t="str">
        <f>IF(Eksplikatsioon!B51=0,"",Eksplikatsioon!B51)</f>
        <v/>
      </c>
      <c r="C49" s="25" t="str">
        <f>IF(Eksplikatsioon!C51=0,"",Eksplikatsioon!C51)</f>
        <v/>
      </c>
      <c r="D49" s="25" t="str">
        <f>IF(Eksplikatsioon!D51=0,"",Eksplikatsioon!D51)</f>
        <v/>
      </c>
      <c r="E49" s="56" t="str">
        <f>IF(Eksplikatsioon!F51=0,"",Eksplikatsioon!F51)</f>
        <v/>
      </c>
      <c r="F49" s="25" t="str">
        <f>IF(Eksplikatsioon!H51=0,"",Eksplikatsioon!H51)</f>
        <v/>
      </c>
      <c r="G49" s="25" t="str">
        <f>IF(Eksplikatsioon!J51=0,"",Eksplikatsioon!J51)</f>
        <v/>
      </c>
      <c r="H49" s="25" t="str">
        <f>IF(Eksplikatsioon!K51=0,"",Eksplikatsioon!K51)</f>
        <v/>
      </c>
      <c r="I49" s="25" t="str">
        <f>IF(Eksplikatsioon!L51=0,"",Eksplikatsioon!L51)</f>
        <v/>
      </c>
      <c r="J49" s="31"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1"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1"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1"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1"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1"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1"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1"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1"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1"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1"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1"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1"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1"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1"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1"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1"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1"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1"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1" t="str">
        <f>IFERROR(IF($G49=Tabelid!$L$6,$E49*J49,IFERROR($E49*J49/SUM($J49:$AB49)*(Eksplikatsioon!O51)/SUMPRODUCT($J49:$AB49,Eksplikatsioon!$O51:$AG51),"")),"")</f>
        <v/>
      </c>
      <c r="AD49" s="31" t="str">
        <f>IFERROR(IF($G49=Tabelid!$L$6,$E49*K49,IFERROR($E49*K49/SUM($J49:$AB49)*(Eksplikatsioon!P51)/SUMPRODUCT($J49:$AB49,Eksplikatsioon!$O51:$AG51),"")),"")</f>
        <v/>
      </c>
      <c r="AE49" s="31" t="str">
        <f>IFERROR(IF($G49=Tabelid!$L$6,$E49*L49,IFERROR($E49*L49/SUM($J49:$AB49)*(Eksplikatsioon!Q51)/SUMPRODUCT($J49:$AB49,Eksplikatsioon!$O51:$AG51),"")),"")</f>
        <v/>
      </c>
      <c r="AF49" s="31" t="str">
        <f>IFERROR(IF($G49=Tabelid!$L$6,$E49*M49,IFERROR($E49*M49/SUM($J49:$AB49)*(Eksplikatsioon!R51)/SUMPRODUCT($J49:$AB49,Eksplikatsioon!$O51:$AG51),"")),"")</f>
        <v/>
      </c>
      <c r="AG49" s="31" t="str">
        <f>IFERROR(IF($G49=Tabelid!$L$6,$E49*N49,IFERROR($E49*N49/SUM($J49:$AB49)*(Eksplikatsioon!S51)/SUMPRODUCT($J49:$AB49,Eksplikatsioon!$O51:$AG51),"")),"")</f>
        <v/>
      </c>
      <c r="AH49" s="31" t="str">
        <f>IFERROR(IF($G49=Tabelid!$L$6,$E49*O49,IFERROR($E49*O49/SUM($J49:$AB49)*(Eksplikatsioon!T51)/SUMPRODUCT($J49:$AB49,Eksplikatsioon!$O51:$AG51),"")),"")</f>
        <v/>
      </c>
      <c r="AI49" s="31" t="str">
        <f>IFERROR(IF($G49=Tabelid!$L$6,$E49*P49,IFERROR($E49*P49/SUM($J49:$AB49)*(Eksplikatsioon!U51)/SUMPRODUCT($J49:$AB49,Eksplikatsioon!$O51:$AG51),"")),"")</f>
        <v/>
      </c>
      <c r="AJ49" s="31" t="str">
        <f>IFERROR(IF($G49=Tabelid!$L$6,$E49*Q49,IFERROR($E49*Q49/SUM($J49:$AB49)*(Eksplikatsioon!V51)/SUMPRODUCT($J49:$AB49,Eksplikatsioon!$O51:$AG51),"")),"")</f>
        <v/>
      </c>
      <c r="AK49" s="31" t="str">
        <f>IFERROR(IF($G49=Tabelid!$L$6,$E49*R49,IFERROR($E49*R49/SUM($J49:$AB49)*(Eksplikatsioon!W51)/SUMPRODUCT($J49:$AB49,Eksplikatsioon!$O51:$AG51),"")),"")</f>
        <v/>
      </c>
      <c r="AL49" s="31" t="str">
        <f>IFERROR(IF($G49=Tabelid!$L$6,$E49*S49,IFERROR($E49*S49/SUM($J49:$AB49)*(Eksplikatsioon!X51)/SUMPRODUCT($J49:$AB49,Eksplikatsioon!$O51:$AG51),"")),"")</f>
        <v/>
      </c>
      <c r="AM49" s="31" t="str">
        <f>IFERROR(IF($G49=Tabelid!$L$6,$E49*T49,IFERROR($E49*T49/SUM($J49:$AB49)*(Eksplikatsioon!Y51)/SUMPRODUCT($J49:$AB49,Eksplikatsioon!$O51:$AG51),"")),"")</f>
        <v/>
      </c>
      <c r="AN49" s="31" t="str">
        <f>IFERROR(IF($G49=Tabelid!$L$6,$E49*U49,IFERROR($E49*U49/SUM($J49:$AB49)*(Eksplikatsioon!Z51)/SUMPRODUCT($J49:$AB49,Eksplikatsioon!$O51:$AG51),"")),"")</f>
        <v/>
      </c>
      <c r="AO49" s="31" t="str">
        <f>IFERROR(IF($G49=Tabelid!$L$6,$E49*V49,IFERROR($E49*V49/SUM($J49:$AB49)*(Eksplikatsioon!AA51)/SUMPRODUCT($J49:$AB49,Eksplikatsioon!$O51:$AG51),"")),"")</f>
        <v/>
      </c>
      <c r="AP49" s="31" t="str">
        <f>IFERROR(IF($G49=Tabelid!$L$6,$E49*W49,IFERROR($E49*W49/SUM($J49:$AB49)*(Eksplikatsioon!AB51)/SUMPRODUCT($J49:$AB49,Eksplikatsioon!$O51:$AG51),"")),"")</f>
        <v/>
      </c>
      <c r="AQ49" s="31" t="str">
        <f>IFERROR(IF($G49=Tabelid!$L$6,$E49*X49,IFERROR($E49*X49/SUM($J49:$AB49)*(Eksplikatsioon!AC51)/SUMPRODUCT($J49:$AB49,Eksplikatsioon!$O51:$AG51),"")),"")</f>
        <v/>
      </c>
      <c r="AR49" s="31" t="str">
        <f>IFERROR(IF($G49=Tabelid!$L$6,$E49*Y49,IFERROR($E49*Y49/SUM($J49:$AB49)*(Eksplikatsioon!AD51)/SUMPRODUCT($J49:$AB49,Eksplikatsioon!$O51:$AG51),"")),"")</f>
        <v/>
      </c>
      <c r="AS49" s="31" t="str">
        <f>IFERROR(IF($G49=Tabelid!$L$6,$E49*Z49,IFERROR($E49*Z49/SUM($J49:$AB49)*(Eksplikatsioon!AE51)/SUMPRODUCT($J49:$AB49,Eksplikatsioon!$O51:$AG51),"")),"")</f>
        <v/>
      </c>
      <c r="AT49" s="31" t="str">
        <f>IFERROR(IF($G49=Tabelid!$L$6,$E49*AA49,IFERROR($E49*AA49/SUM($J49:$AB49)*(Eksplikatsioon!AF51)/SUMPRODUCT($J49:$AB49,Eksplikatsioon!$O51:$AG51),"")),"")</f>
        <v/>
      </c>
      <c r="AU49" s="31" t="str">
        <f>IFERROR(IF($G49=Tabelid!$L$6,$E49*AB49,IFERROR($E49*AB49/SUM($J49:$AB49)*(Eksplikatsioon!AG51)/SUMPRODUCT($J49:$AB49,Eksplikatsioon!$O51:$AG51),"")),"")</f>
        <v/>
      </c>
      <c r="BF49" s="38"/>
      <c r="BG49" s="38"/>
    </row>
    <row r="50" spans="1:59" x14ac:dyDescent="0.25">
      <c r="A50" s="25" t="str">
        <f>IF(Eksplikatsioon!A52=0,"",Eksplikatsioon!A52)</f>
        <v/>
      </c>
      <c r="B50" s="58" t="str">
        <f>IF(Eksplikatsioon!B52=0,"",Eksplikatsioon!B52)</f>
        <v/>
      </c>
      <c r="C50" s="25" t="str">
        <f>IF(Eksplikatsioon!C52=0,"",Eksplikatsioon!C52)</f>
        <v/>
      </c>
      <c r="D50" s="25" t="str">
        <f>IF(Eksplikatsioon!D52=0,"",Eksplikatsioon!D52)</f>
        <v/>
      </c>
      <c r="E50" s="56" t="str">
        <f>IF(Eksplikatsioon!F52=0,"",Eksplikatsioon!F52)</f>
        <v/>
      </c>
      <c r="F50" s="25" t="str">
        <f>IF(Eksplikatsioon!H52=0,"",Eksplikatsioon!H52)</f>
        <v/>
      </c>
      <c r="G50" s="25" t="str">
        <f>IF(Eksplikatsioon!J52=0,"",Eksplikatsioon!J52)</f>
        <v/>
      </c>
      <c r="H50" s="25" t="str">
        <f>IF(Eksplikatsioon!K52=0,"",Eksplikatsioon!K52)</f>
        <v/>
      </c>
      <c r="I50" s="25" t="str">
        <f>IF(Eksplikatsioon!L52=0,"",Eksplikatsioon!L52)</f>
        <v/>
      </c>
      <c r="J50" s="31"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1"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1"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1"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1"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1"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1"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1"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1"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1"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1"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1"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1"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1"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1"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1"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1"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1"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1"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1" t="str">
        <f>IFERROR(IF($G50=Tabelid!$L$6,$E50*J50,IFERROR($E50*J50/SUM($J50:$AB50)*(Eksplikatsioon!O52)/SUMPRODUCT($J50:$AB50,Eksplikatsioon!$O52:$AG52),"")),"")</f>
        <v/>
      </c>
      <c r="AD50" s="31" t="str">
        <f>IFERROR(IF($G50=Tabelid!$L$6,$E50*K50,IFERROR($E50*K50/SUM($J50:$AB50)*(Eksplikatsioon!P52)/SUMPRODUCT($J50:$AB50,Eksplikatsioon!$O52:$AG52),"")),"")</f>
        <v/>
      </c>
      <c r="AE50" s="31" t="str">
        <f>IFERROR(IF($G50=Tabelid!$L$6,$E50*L50,IFERROR($E50*L50/SUM($J50:$AB50)*(Eksplikatsioon!Q52)/SUMPRODUCT($J50:$AB50,Eksplikatsioon!$O52:$AG52),"")),"")</f>
        <v/>
      </c>
      <c r="AF50" s="31" t="str">
        <f>IFERROR(IF($G50=Tabelid!$L$6,$E50*M50,IFERROR($E50*M50/SUM($J50:$AB50)*(Eksplikatsioon!R52)/SUMPRODUCT($J50:$AB50,Eksplikatsioon!$O52:$AG52),"")),"")</f>
        <v/>
      </c>
      <c r="AG50" s="31" t="str">
        <f>IFERROR(IF($G50=Tabelid!$L$6,$E50*N50,IFERROR($E50*N50/SUM($J50:$AB50)*(Eksplikatsioon!S52)/SUMPRODUCT($J50:$AB50,Eksplikatsioon!$O52:$AG52),"")),"")</f>
        <v/>
      </c>
      <c r="AH50" s="31" t="str">
        <f>IFERROR(IF($G50=Tabelid!$L$6,$E50*O50,IFERROR($E50*O50/SUM($J50:$AB50)*(Eksplikatsioon!T52)/SUMPRODUCT($J50:$AB50,Eksplikatsioon!$O52:$AG52),"")),"")</f>
        <v/>
      </c>
      <c r="AI50" s="31" t="str">
        <f>IFERROR(IF($G50=Tabelid!$L$6,$E50*P50,IFERROR($E50*P50/SUM($J50:$AB50)*(Eksplikatsioon!U52)/SUMPRODUCT($J50:$AB50,Eksplikatsioon!$O52:$AG52),"")),"")</f>
        <v/>
      </c>
      <c r="AJ50" s="31" t="str">
        <f>IFERROR(IF($G50=Tabelid!$L$6,$E50*Q50,IFERROR($E50*Q50/SUM($J50:$AB50)*(Eksplikatsioon!V52)/SUMPRODUCT($J50:$AB50,Eksplikatsioon!$O52:$AG52),"")),"")</f>
        <v/>
      </c>
      <c r="AK50" s="31" t="str">
        <f>IFERROR(IF($G50=Tabelid!$L$6,$E50*R50,IFERROR($E50*R50/SUM($J50:$AB50)*(Eksplikatsioon!W52)/SUMPRODUCT($J50:$AB50,Eksplikatsioon!$O52:$AG52),"")),"")</f>
        <v/>
      </c>
      <c r="AL50" s="31" t="str">
        <f>IFERROR(IF($G50=Tabelid!$L$6,$E50*S50,IFERROR($E50*S50/SUM($J50:$AB50)*(Eksplikatsioon!X52)/SUMPRODUCT($J50:$AB50,Eksplikatsioon!$O52:$AG52),"")),"")</f>
        <v/>
      </c>
      <c r="AM50" s="31" t="str">
        <f>IFERROR(IF($G50=Tabelid!$L$6,$E50*T50,IFERROR($E50*T50/SUM($J50:$AB50)*(Eksplikatsioon!Y52)/SUMPRODUCT($J50:$AB50,Eksplikatsioon!$O52:$AG52),"")),"")</f>
        <v/>
      </c>
      <c r="AN50" s="31" t="str">
        <f>IFERROR(IF($G50=Tabelid!$L$6,$E50*U50,IFERROR($E50*U50/SUM($J50:$AB50)*(Eksplikatsioon!Z52)/SUMPRODUCT($J50:$AB50,Eksplikatsioon!$O52:$AG52),"")),"")</f>
        <v/>
      </c>
      <c r="AO50" s="31" t="str">
        <f>IFERROR(IF($G50=Tabelid!$L$6,$E50*V50,IFERROR($E50*V50/SUM($J50:$AB50)*(Eksplikatsioon!AA52)/SUMPRODUCT($J50:$AB50,Eksplikatsioon!$O52:$AG52),"")),"")</f>
        <v/>
      </c>
      <c r="AP50" s="31" t="str">
        <f>IFERROR(IF($G50=Tabelid!$L$6,$E50*W50,IFERROR($E50*W50/SUM($J50:$AB50)*(Eksplikatsioon!AB52)/SUMPRODUCT($J50:$AB50,Eksplikatsioon!$O52:$AG52),"")),"")</f>
        <v/>
      </c>
      <c r="AQ50" s="31" t="str">
        <f>IFERROR(IF($G50=Tabelid!$L$6,$E50*X50,IFERROR($E50*X50/SUM($J50:$AB50)*(Eksplikatsioon!AC52)/SUMPRODUCT($J50:$AB50,Eksplikatsioon!$O52:$AG52),"")),"")</f>
        <v/>
      </c>
      <c r="AR50" s="31" t="str">
        <f>IFERROR(IF($G50=Tabelid!$L$6,$E50*Y50,IFERROR($E50*Y50/SUM($J50:$AB50)*(Eksplikatsioon!AD52)/SUMPRODUCT($J50:$AB50,Eksplikatsioon!$O52:$AG52),"")),"")</f>
        <v/>
      </c>
      <c r="AS50" s="31" t="str">
        <f>IFERROR(IF($G50=Tabelid!$L$6,$E50*Z50,IFERROR($E50*Z50/SUM($J50:$AB50)*(Eksplikatsioon!AE52)/SUMPRODUCT($J50:$AB50,Eksplikatsioon!$O52:$AG52),"")),"")</f>
        <v/>
      </c>
      <c r="AT50" s="31" t="str">
        <f>IFERROR(IF($G50=Tabelid!$L$6,$E50*AA50,IFERROR($E50*AA50/SUM($J50:$AB50)*(Eksplikatsioon!AF52)/SUMPRODUCT($J50:$AB50,Eksplikatsioon!$O52:$AG52),"")),"")</f>
        <v/>
      </c>
      <c r="AU50" s="31" t="str">
        <f>IFERROR(IF($G50=Tabelid!$L$6,$E50*AB50,IFERROR($E50*AB50/SUM($J50:$AB50)*(Eksplikatsioon!AG52)/SUMPRODUCT($J50:$AB50,Eksplikatsioon!$O52:$AG52),"")),"")</f>
        <v/>
      </c>
      <c r="BF50" s="38"/>
      <c r="BG50" s="38"/>
    </row>
    <row r="51" spans="1:59" x14ac:dyDescent="0.25">
      <c r="A51" s="25" t="str">
        <f>IF(Eksplikatsioon!A53=0,"",Eksplikatsioon!A53)</f>
        <v/>
      </c>
      <c r="B51" s="58" t="str">
        <f>IF(Eksplikatsioon!B53=0,"",Eksplikatsioon!B53)</f>
        <v/>
      </c>
      <c r="C51" s="25" t="str">
        <f>IF(Eksplikatsioon!C53=0,"",Eksplikatsioon!C53)</f>
        <v/>
      </c>
      <c r="D51" s="25" t="str">
        <f>IF(Eksplikatsioon!D53=0,"",Eksplikatsioon!D53)</f>
        <v/>
      </c>
      <c r="E51" s="56" t="str">
        <f>IF(Eksplikatsioon!F53=0,"",Eksplikatsioon!F53)</f>
        <v/>
      </c>
      <c r="F51" s="25" t="str">
        <f>IF(Eksplikatsioon!H53=0,"",Eksplikatsioon!H53)</f>
        <v/>
      </c>
      <c r="G51" s="25" t="str">
        <f>IF(Eksplikatsioon!J53=0,"",Eksplikatsioon!J53)</f>
        <v/>
      </c>
      <c r="H51" s="25" t="str">
        <f>IF(Eksplikatsioon!K53=0,"",Eksplikatsioon!K53)</f>
        <v/>
      </c>
      <c r="I51" s="25" t="str">
        <f>IF(Eksplikatsioon!L53=0,"",Eksplikatsioon!L53)</f>
        <v/>
      </c>
      <c r="J51" s="31"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1"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1"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1"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1"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1"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1"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1"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1"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1"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1"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1"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1"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1"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1"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1"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1"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1"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1"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1" t="str">
        <f>IFERROR(IF($G51=Tabelid!$L$6,$E51*J51,IFERROR($E51*J51/SUM($J51:$AB51)*(Eksplikatsioon!O53)/SUMPRODUCT($J51:$AB51,Eksplikatsioon!$O53:$AG53),"")),"")</f>
        <v/>
      </c>
      <c r="AD51" s="31" t="str">
        <f>IFERROR(IF($G51=Tabelid!$L$6,$E51*K51,IFERROR($E51*K51/SUM($J51:$AB51)*(Eksplikatsioon!P53)/SUMPRODUCT($J51:$AB51,Eksplikatsioon!$O53:$AG53),"")),"")</f>
        <v/>
      </c>
      <c r="AE51" s="31" t="str">
        <f>IFERROR(IF($G51=Tabelid!$L$6,$E51*L51,IFERROR($E51*L51/SUM($J51:$AB51)*(Eksplikatsioon!Q53)/SUMPRODUCT($J51:$AB51,Eksplikatsioon!$O53:$AG53),"")),"")</f>
        <v/>
      </c>
      <c r="AF51" s="31" t="str">
        <f>IFERROR(IF($G51=Tabelid!$L$6,$E51*M51,IFERROR($E51*M51/SUM($J51:$AB51)*(Eksplikatsioon!R53)/SUMPRODUCT($J51:$AB51,Eksplikatsioon!$O53:$AG53),"")),"")</f>
        <v/>
      </c>
      <c r="AG51" s="31" t="str">
        <f>IFERROR(IF($G51=Tabelid!$L$6,$E51*N51,IFERROR($E51*N51/SUM($J51:$AB51)*(Eksplikatsioon!S53)/SUMPRODUCT($J51:$AB51,Eksplikatsioon!$O53:$AG53),"")),"")</f>
        <v/>
      </c>
      <c r="AH51" s="31" t="str">
        <f>IFERROR(IF($G51=Tabelid!$L$6,$E51*O51,IFERROR($E51*O51/SUM($J51:$AB51)*(Eksplikatsioon!T53)/SUMPRODUCT($J51:$AB51,Eksplikatsioon!$O53:$AG53),"")),"")</f>
        <v/>
      </c>
      <c r="AI51" s="31" t="str">
        <f>IFERROR(IF($G51=Tabelid!$L$6,$E51*P51,IFERROR($E51*P51/SUM($J51:$AB51)*(Eksplikatsioon!U53)/SUMPRODUCT($J51:$AB51,Eksplikatsioon!$O53:$AG53),"")),"")</f>
        <v/>
      </c>
      <c r="AJ51" s="31" t="str">
        <f>IFERROR(IF($G51=Tabelid!$L$6,$E51*Q51,IFERROR($E51*Q51/SUM($J51:$AB51)*(Eksplikatsioon!V53)/SUMPRODUCT($J51:$AB51,Eksplikatsioon!$O53:$AG53),"")),"")</f>
        <v/>
      </c>
      <c r="AK51" s="31" t="str">
        <f>IFERROR(IF($G51=Tabelid!$L$6,$E51*R51,IFERROR($E51*R51/SUM($J51:$AB51)*(Eksplikatsioon!W53)/SUMPRODUCT($J51:$AB51,Eksplikatsioon!$O53:$AG53),"")),"")</f>
        <v/>
      </c>
      <c r="AL51" s="31" t="str">
        <f>IFERROR(IF($G51=Tabelid!$L$6,$E51*S51,IFERROR($E51*S51/SUM($J51:$AB51)*(Eksplikatsioon!X53)/SUMPRODUCT($J51:$AB51,Eksplikatsioon!$O53:$AG53),"")),"")</f>
        <v/>
      </c>
      <c r="AM51" s="31" t="str">
        <f>IFERROR(IF($G51=Tabelid!$L$6,$E51*T51,IFERROR($E51*T51/SUM($J51:$AB51)*(Eksplikatsioon!Y53)/SUMPRODUCT($J51:$AB51,Eksplikatsioon!$O53:$AG53),"")),"")</f>
        <v/>
      </c>
      <c r="AN51" s="31" t="str">
        <f>IFERROR(IF($G51=Tabelid!$L$6,$E51*U51,IFERROR($E51*U51/SUM($J51:$AB51)*(Eksplikatsioon!Z53)/SUMPRODUCT($J51:$AB51,Eksplikatsioon!$O53:$AG53),"")),"")</f>
        <v/>
      </c>
      <c r="AO51" s="31" t="str">
        <f>IFERROR(IF($G51=Tabelid!$L$6,$E51*V51,IFERROR($E51*V51/SUM($J51:$AB51)*(Eksplikatsioon!AA53)/SUMPRODUCT($J51:$AB51,Eksplikatsioon!$O53:$AG53),"")),"")</f>
        <v/>
      </c>
      <c r="AP51" s="31" t="str">
        <f>IFERROR(IF($G51=Tabelid!$L$6,$E51*W51,IFERROR($E51*W51/SUM($J51:$AB51)*(Eksplikatsioon!AB53)/SUMPRODUCT($J51:$AB51,Eksplikatsioon!$O53:$AG53),"")),"")</f>
        <v/>
      </c>
      <c r="AQ51" s="31" t="str">
        <f>IFERROR(IF($G51=Tabelid!$L$6,$E51*X51,IFERROR($E51*X51/SUM($J51:$AB51)*(Eksplikatsioon!AC53)/SUMPRODUCT($J51:$AB51,Eksplikatsioon!$O53:$AG53),"")),"")</f>
        <v/>
      </c>
      <c r="AR51" s="31" t="str">
        <f>IFERROR(IF($G51=Tabelid!$L$6,$E51*Y51,IFERROR($E51*Y51/SUM($J51:$AB51)*(Eksplikatsioon!AD53)/SUMPRODUCT($J51:$AB51,Eksplikatsioon!$O53:$AG53),"")),"")</f>
        <v/>
      </c>
      <c r="AS51" s="31" t="str">
        <f>IFERROR(IF($G51=Tabelid!$L$6,$E51*Z51,IFERROR($E51*Z51/SUM($J51:$AB51)*(Eksplikatsioon!AE53)/SUMPRODUCT($J51:$AB51,Eksplikatsioon!$O53:$AG53),"")),"")</f>
        <v/>
      </c>
      <c r="AT51" s="31" t="str">
        <f>IFERROR(IF($G51=Tabelid!$L$6,$E51*AA51,IFERROR($E51*AA51/SUM($J51:$AB51)*(Eksplikatsioon!AF53)/SUMPRODUCT($J51:$AB51,Eksplikatsioon!$O53:$AG53),"")),"")</f>
        <v/>
      </c>
      <c r="AU51" s="31" t="str">
        <f>IFERROR(IF($G51=Tabelid!$L$6,$E51*AB51,IFERROR($E51*AB51/SUM($J51:$AB51)*(Eksplikatsioon!AG53)/SUMPRODUCT($J51:$AB51,Eksplikatsioon!$O53:$AG53),"")),"")</f>
        <v/>
      </c>
    </row>
    <row r="52" spans="1:59" x14ac:dyDescent="0.25">
      <c r="A52" s="25" t="str">
        <f>IF(Eksplikatsioon!A54=0,"",Eksplikatsioon!A54)</f>
        <v/>
      </c>
      <c r="B52" s="58" t="str">
        <f>IF(Eksplikatsioon!B54=0,"",Eksplikatsioon!B54)</f>
        <v/>
      </c>
      <c r="C52" s="25" t="str">
        <f>IF(Eksplikatsioon!C54=0,"",Eksplikatsioon!C54)</f>
        <v/>
      </c>
      <c r="D52" s="25" t="str">
        <f>IF(Eksplikatsioon!D54=0,"",Eksplikatsioon!D54)</f>
        <v/>
      </c>
      <c r="E52" s="56" t="str">
        <f>IF(Eksplikatsioon!F54=0,"",Eksplikatsioon!F54)</f>
        <v/>
      </c>
      <c r="F52" s="25" t="str">
        <f>IF(Eksplikatsioon!H54=0,"",Eksplikatsioon!H54)</f>
        <v/>
      </c>
      <c r="G52" s="25" t="str">
        <f>IF(Eksplikatsioon!J54=0,"",Eksplikatsioon!J54)</f>
        <v/>
      </c>
      <c r="H52" s="25" t="str">
        <f>IF(Eksplikatsioon!K54=0,"",Eksplikatsioon!K54)</f>
        <v/>
      </c>
      <c r="I52" s="25" t="str">
        <f>IF(Eksplikatsioon!L54=0,"",Eksplikatsioon!L54)</f>
        <v/>
      </c>
      <c r="J52" s="31" t="str">
        <f>IFERROR(IF($G52=Tabelid!$L$6,Eksplikatsioon!O54/SUM(Eksplikatsioon!$O54:'Eksplikatsioon'!$AG54),IF($G52=Tabelid!$L$4,IFERROR(SUMIFS($E:$E,$G:$G,Tabelid!$L$1,$C:$C,Tabelid!$J$4,$H:$H,J$2,$A:$A,$A52)/SUMIFS($E:$E,$G:$G,Tabelid!$L$1,$C:$C,Tabelid!$J$4,$A:$A,$A52),0),IF($G52=Tabelid!$L$5,IFERROR(SUMIFS($E:$E,$G:$G,Tabelid!$L$1,$C:$C,Tabelid!$J$4,$H:$H,J$2)/SUMIFS($E:$E,$G:$G,Tabelid!$L$1,$C:$C,Tabelid!$J$4),0),""))),"")</f>
        <v/>
      </c>
      <c r="K52" s="31" t="str">
        <f>IFERROR(IF($G52=Tabelid!$L$6,Eksplikatsioon!P54/SUM(Eksplikatsioon!$O54:'Eksplikatsioon'!$AG54),IF($G52=Tabelid!$L$4,IFERROR(SUMIFS($E:$E,$G:$G,Tabelid!$L$1,$C:$C,Tabelid!$J$4,$H:$H,K$2,$A:$A,$A52)/SUMIFS($E:$E,$G:$G,Tabelid!$L$1,$C:$C,Tabelid!$J$4,$A:$A,$A52),0),IF($G52=Tabelid!$L$5,IFERROR(SUMIFS($E:$E,$G:$G,Tabelid!$L$1,$C:$C,Tabelid!$J$4,$H:$H,K$2)/SUMIFS($E:$E,$G:$G,Tabelid!$L$1,$C:$C,Tabelid!$J$4),0),""))),"")</f>
        <v/>
      </c>
      <c r="L52" s="31" t="str">
        <f>IFERROR(IF($G52=Tabelid!$L$6,Eksplikatsioon!Q54/SUM(Eksplikatsioon!$O54:'Eksplikatsioon'!$AG54),IF($G52=Tabelid!$L$4,IFERROR(SUMIFS($E:$E,$G:$G,Tabelid!$L$1,$C:$C,Tabelid!$J$4,$H:$H,L$2,$A:$A,$A52)/SUMIFS($E:$E,$G:$G,Tabelid!$L$1,$C:$C,Tabelid!$J$4,$A:$A,$A52),0),IF($G52=Tabelid!$L$5,IFERROR(SUMIFS($E:$E,$G:$G,Tabelid!$L$1,$C:$C,Tabelid!$J$4,$H:$H,L$2)/SUMIFS($E:$E,$G:$G,Tabelid!$L$1,$C:$C,Tabelid!$J$4),0),""))),"")</f>
        <v/>
      </c>
      <c r="M52" s="31" t="str">
        <f>IFERROR(IF($G52=Tabelid!$L$6,Eksplikatsioon!R54/SUM(Eksplikatsioon!$O54:'Eksplikatsioon'!$AG54),IF($G52=Tabelid!$L$4,IFERROR(SUMIFS($E:$E,$G:$G,Tabelid!$L$1,$C:$C,Tabelid!$J$4,$H:$H,M$2,$A:$A,$A52)/SUMIFS($E:$E,$G:$G,Tabelid!$L$1,$C:$C,Tabelid!$J$4,$A:$A,$A52),0),IF($G52=Tabelid!$L$5,IFERROR(SUMIFS($E:$E,$G:$G,Tabelid!$L$1,$C:$C,Tabelid!$J$4,$H:$H,M$2)/SUMIFS($E:$E,$G:$G,Tabelid!$L$1,$C:$C,Tabelid!$J$4),0),""))),"")</f>
        <v/>
      </c>
      <c r="N52" s="31" t="str">
        <f>IFERROR(IF($G52=Tabelid!$L$6,Eksplikatsioon!S54/SUM(Eksplikatsioon!$O54:'Eksplikatsioon'!$AG54),IF($G52=Tabelid!$L$4,IFERROR(SUMIFS($E:$E,$G:$G,Tabelid!$L$1,$C:$C,Tabelid!$J$4,$H:$H,N$2,$A:$A,$A52)/SUMIFS($E:$E,$G:$G,Tabelid!$L$1,$C:$C,Tabelid!$J$4,$A:$A,$A52),0),IF($G52=Tabelid!$L$5,IFERROR(SUMIFS($E:$E,$G:$G,Tabelid!$L$1,$C:$C,Tabelid!$J$4,$H:$H,N$2)/SUMIFS($E:$E,$G:$G,Tabelid!$L$1,$C:$C,Tabelid!$J$4),0),""))),"")</f>
        <v/>
      </c>
      <c r="O52" s="31" t="str">
        <f>IFERROR(IF($G52=Tabelid!$L$6,Eksplikatsioon!T54/SUM(Eksplikatsioon!$O54:'Eksplikatsioon'!$AG54),IF($G52=Tabelid!$L$4,IFERROR(SUMIFS($E:$E,$G:$G,Tabelid!$L$1,$C:$C,Tabelid!$J$4,$H:$H,O$2,$A:$A,$A52)/SUMIFS($E:$E,$G:$G,Tabelid!$L$1,$C:$C,Tabelid!$J$4,$A:$A,$A52),0),IF($G52=Tabelid!$L$5,IFERROR(SUMIFS($E:$E,$G:$G,Tabelid!$L$1,$C:$C,Tabelid!$J$4,$H:$H,O$2)/SUMIFS($E:$E,$G:$G,Tabelid!$L$1,$C:$C,Tabelid!$J$4),0),""))),"")</f>
        <v/>
      </c>
      <c r="P52" s="31" t="str">
        <f>IFERROR(IF($G52=Tabelid!$L$6,Eksplikatsioon!U54/SUM(Eksplikatsioon!$O54:'Eksplikatsioon'!$AG54),IF($G52=Tabelid!$L$4,IFERROR(SUMIFS($E:$E,$G:$G,Tabelid!$L$1,$C:$C,Tabelid!$J$4,$H:$H,P$2,$A:$A,$A52)/SUMIFS($E:$E,$G:$G,Tabelid!$L$1,$C:$C,Tabelid!$J$4,$A:$A,$A52),0),IF($G52=Tabelid!$L$5,IFERROR(SUMIFS($E:$E,$G:$G,Tabelid!$L$1,$C:$C,Tabelid!$J$4,$H:$H,P$2)/SUMIFS($E:$E,$G:$G,Tabelid!$L$1,$C:$C,Tabelid!$J$4),0),""))),"")</f>
        <v/>
      </c>
      <c r="Q52" s="31" t="str">
        <f>IFERROR(IF($G52=Tabelid!$L$6,Eksplikatsioon!V54/SUM(Eksplikatsioon!$O54:'Eksplikatsioon'!$AG54),IF($G52=Tabelid!$L$4,IFERROR(SUMIFS($E:$E,$G:$G,Tabelid!$L$1,$C:$C,Tabelid!$J$4,$H:$H,Q$2,$A:$A,$A52)/SUMIFS($E:$E,$G:$G,Tabelid!$L$1,$C:$C,Tabelid!$J$4,$A:$A,$A52),0),IF($G52=Tabelid!$L$5,IFERROR(SUMIFS($E:$E,$G:$G,Tabelid!$L$1,$C:$C,Tabelid!$J$4,$H:$H,Q$2)/SUMIFS($E:$E,$G:$G,Tabelid!$L$1,$C:$C,Tabelid!$J$4),0),""))),"")</f>
        <v/>
      </c>
      <c r="R52" s="31" t="str">
        <f>IFERROR(IF($G52=Tabelid!$L$6,Eksplikatsioon!W54/SUM(Eksplikatsioon!$O54:'Eksplikatsioon'!$AG54),IF($G52=Tabelid!$L$4,IFERROR(SUMIFS($E:$E,$G:$G,Tabelid!$L$1,$C:$C,Tabelid!$J$4,$H:$H,R$2,$A:$A,$A52)/SUMIFS($E:$E,$G:$G,Tabelid!$L$1,$C:$C,Tabelid!$J$4,$A:$A,$A52),0),IF($G52=Tabelid!$L$5,IFERROR(SUMIFS($E:$E,$G:$G,Tabelid!$L$1,$C:$C,Tabelid!$J$4,$H:$H,R$2)/SUMIFS($E:$E,$G:$G,Tabelid!$L$1,$C:$C,Tabelid!$J$4),0),""))),"")</f>
        <v/>
      </c>
      <c r="S52" s="31" t="str">
        <f>IFERROR(IF($G52=Tabelid!$L$6,Eksplikatsioon!X54/SUM(Eksplikatsioon!$O54:'Eksplikatsioon'!$AG54),IF($G52=Tabelid!$L$4,IFERROR(SUMIFS($E:$E,$G:$G,Tabelid!$L$1,$C:$C,Tabelid!$J$4,$H:$H,S$2,$A:$A,$A52)/SUMIFS($E:$E,$G:$G,Tabelid!$L$1,$C:$C,Tabelid!$J$4,$A:$A,$A52),0),IF($G52=Tabelid!$L$5,IFERROR(SUMIFS($E:$E,$G:$G,Tabelid!$L$1,$C:$C,Tabelid!$J$4,$H:$H,S$2)/SUMIFS($E:$E,$G:$G,Tabelid!$L$1,$C:$C,Tabelid!$J$4),0),""))),"")</f>
        <v/>
      </c>
      <c r="T52" s="31" t="str">
        <f>IFERROR(IF($G52=Tabelid!$L$6,Eksplikatsioon!Y54/SUM(Eksplikatsioon!$O54:'Eksplikatsioon'!$AG54),IF($G52=Tabelid!$L$4,IFERROR(SUMIFS($E:$E,$G:$G,Tabelid!$L$1,$C:$C,Tabelid!$J$4,$H:$H,T$2,$A:$A,$A52)/SUMIFS($E:$E,$G:$G,Tabelid!$L$1,$C:$C,Tabelid!$J$4,$A:$A,$A52),0),IF($G52=Tabelid!$L$5,IFERROR(SUMIFS($E:$E,$G:$G,Tabelid!$L$1,$C:$C,Tabelid!$J$4,$H:$H,T$2)/SUMIFS($E:$E,$G:$G,Tabelid!$L$1,$C:$C,Tabelid!$J$4),0),""))),"")</f>
        <v/>
      </c>
      <c r="U52" s="31" t="str">
        <f>IFERROR(IF($G52=Tabelid!$L$6,Eksplikatsioon!Z54/SUM(Eksplikatsioon!$O54:'Eksplikatsioon'!$AG54),IF($G52=Tabelid!$L$4,IFERROR(SUMIFS($E:$E,$G:$G,Tabelid!$L$1,$C:$C,Tabelid!$J$4,$H:$H,U$2,$A:$A,$A52)/SUMIFS($E:$E,$G:$G,Tabelid!$L$1,$C:$C,Tabelid!$J$4,$A:$A,$A52),0),IF($G52=Tabelid!$L$5,IFERROR(SUMIFS($E:$E,$G:$G,Tabelid!$L$1,$C:$C,Tabelid!$J$4,$H:$H,U$2)/SUMIFS($E:$E,$G:$G,Tabelid!$L$1,$C:$C,Tabelid!$J$4),0),""))),"")</f>
        <v/>
      </c>
      <c r="V52" s="31"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31"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31"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31"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31"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31"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31"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31" t="str">
        <f>IFERROR(IF($G52=Tabelid!$L$6,$E52*J52,IFERROR($E52*J52/SUM($J52:$AB52)*(Eksplikatsioon!O54)/SUMPRODUCT($J52:$AB52,Eksplikatsioon!$O54:$AG54),"")),"")</f>
        <v/>
      </c>
      <c r="AD52" s="31" t="str">
        <f>IFERROR(IF($G52=Tabelid!$L$6,$E52*K52,IFERROR($E52*K52/SUM($J52:$AB52)*(Eksplikatsioon!P54)/SUMPRODUCT($J52:$AB52,Eksplikatsioon!$O54:$AG54),"")),"")</f>
        <v/>
      </c>
      <c r="AE52" s="31" t="str">
        <f>IFERROR(IF($G52=Tabelid!$L$6,$E52*L52,IFERROR($E52*L52/SUM($J52:$AB52)*(Eksplikatsioon!Q54)/SUMPRODUCT($J52:$AB52,Eksplikatsioon!$O54:$AG54),"")),"")</f>
        <v/>
      </c>
      <c r="AF52" s="31" t="str">
        <f>IFERROR(IF($G52=Tabelid!$L$6,$E52*M52,IFERROR($E52*M52/SUM($J52:$AB52)*(Eksplikatsioon!R54)/SUMPRODUCT($J52:$AB52,Eksplikatsioon!$O54:$AG54),"")),"")</f>
        <v/>
      </c>
      <c r="AG52" s="31" t="str">
        <f>IFERROR(IF($G52=Tabelid!$L$6,$E52*N52,IFERROR($E52*N52/SUM($J52:$AB52)*(Eksplikatsioon!S54)/SUMPRODUCT($J52:$AB52,Eksplikatsioon!$O54:$AG54),"")),"")</f>
        <v/>
      </c>
      <c r="AH52" s="31" t="str">
        <f>IFERROR(IF($G52=Tabelid!$L$6,$E52*O52,IFERROR($E52*O52/SUM($J52:$AB52)*(Eksplikatsioon!T54)/SUMPRODUCT($J52:$AB52,Eksplikatsioon!$O54:$AG54),"")),"")</f>
        <v/>
      </c>
      <c r="AI52" s="31" t="str">
        <f>IFERROR(IF($G52=Tabelid!$L$6,$E52*P52,IFERROR($E52*P52/SUM($J52:$AB52)*(Eksplikatsioon!U54)/SUMPRODUCT($J52:$AB52,Eksplikatsioon!$O54:$AG54),"")),"")</f>
        <v/>
      </c>
      <c r="AJ52" s="31" t="str">
        <f>IFERROR(IF($G52=Tabelid!$L$6,$E52*Q52,IFERROR($E52*Q52/SUM($J52:$AB52)*(Eksplikatsioon!V54)/SUMPRODUCT($J52:$AB52,Eksplikatsioon!$O54:$AG54),"")),"")</f>
        <v/>
      </c>
      <c r="AK52" s="31" t="str">
        <f>IFERROR(IF($G52=Tabelid!$L$6,$E52*R52,IFERROR($E52*R52/SUM($J52:$AB52)*(Eksplikatsioon!W54)/SUMPRODUCT($J52:$AB52,Eksplikatsioon!$O54:$AG54),"")),"")</f>
        <v/>
      </c>
      <c r="AL52" s="31" t="str">
        <f>IFERROR(IF($G52=Tabelid!$L$6,$E52*S52,IFERROR($E52*S52/SUM($J52:$AB52)*(Eksplikatsioon!X54)/SUMPRODUCT($J52:$AB52,Eksplikatsioon!$O54:$AG54),"")),"")</f>
        <v/>
      </c>
      <c r="AM52" s="31" t="str">
        <f>IFERROR(IF($G52=Tabelid!$L$6,$E52*T52,IFERROR($E52*T52/SUM($J52:$AB52)*(Eksplikatsioon!Y54)/SUMPRODUCT($J52:$AB52,Eksplikatsioon!$O54:$AG54),"")),"")</f>
        <v/>
      </c>
      <c r="AN52" s="31" t="str">
        <f>IFERROR(IF($G52=Tabelid!$L$6,$E52*U52,IFERROR($E52*U52/SUM($J52:$AB52)*(Eksplikatsioon!Z54)/SUMPRODUCT($J52:$AB52,Eksplikatsioon!$O54:$AG54),"")),"")</f>
        <v/>
      </c>
      <c r="AO52" s="31" t="str">
        <f>IFERROR(IF($G52=Tabelid!$L$6,$E52*V52,IFERROR($E52*V52/SUM($J52:$AB52)*(Eksplikatsioon!AA54)/SUMPRODUCT($J52:$AB52,Eksplikatsioon!$O54:$AG54),"")),"")</f>
        <v/>
      </c>
      <c r="AP52" s="31" t="str">
        <f>IFERROR(IF($G52=Tabelid!$L$6,$E52*W52,IFERROR($E52*W52/SUM($J52:$AB52)*(Eksplikatsioon!AB54)/SUMPRODUCT($J52:$AB52,Eksplikatsioon!$O54:$AG54),"")),"")</f>
        <v/>
      </c>
      <c r="AQ52" s="31" t="str">
        <f>IFERROR(IF($G52=Tabelid!$L$6,$E52*X52,IFERROR($E52*X52/SUM($J52:$AB52)*(Eksplikatsioon!AC54)/SUMPRODUCT($J52:$AB52,Eksplikatsioon!$O54:$AG54),"")),"")</f>
        <v/>
      </c>
      <c r="AR52" s="31" t="str">
        <f>IFERROR(IF($G52=Tabelid!$L$6,$E52*Y52,IFERROR($E52*Y52/SUM($J52:$AB52)*(Eksplikatsioon!AD54)/SUMPRODUCT($J52:$AB52,Eksplikatsioon!$O54:$AG54),"")),"")</f>
        <v/>
      </c>
      <c r="AS52" s="31" t="str">
        <f>IFERROR(IF($G52=Tabelid!$L$6,$E52*Z52,IFERROR($E52*Z52/SUM($J52:$AB52)*(Eksplikatsioon!AE54)/SUMPRODUCT($J52:$AB52,Eksplikatsioon!$O54:$AG54),"")),"")</f>
        <v/>
      </c>
      <c r="AT52" s="31" t="str">
        <f>IFERROR(IF($G52=Tabelid!$L$6,$E52*AA52,IFERROR($E52*AA52/SUM($J52:$AB52)*(Eksplikatsioon!AF54)/SUMPRODUCT($J52:$AB52,Eksplikatsioon!$O54:$AG54),"")),"")</f>
        <v/>
      </c>
      <c r="AU52" s="31" t="str">
        <f>IFERROR(IF($G52=Tabelid!$L$6,$E52*AB52,IFERROR($E52*AB52/SUM($J52:$AB52)*(Eksplikatsioon!AG54)/SUMPRODUCT($J52:$AB52,Eksplikatsioon!$O54:$AG54),"")),"")</f>
        <v/>
      </c>
    </row>
    <row r="53" spans="1:59" x14ac:dyDescent="0.25">
      <c r="A53" s="25" t="str">
        <f>IF(Eksplikatsioon!A55=0,"",Eksplikatsioon!A55)</f>
        <v/>
      </c>
      <c r="B53" s="58" t="str">
        <f>IF(Eksplikatsioon!B55=0,"",Eksplikatsioon!B55)</f>
        <v/>
      </c>
      <c r="C53" s="25" t="str">
        <f>IF(Eksplikatsioon!C55=0,"",Eksplikatsioon!C55)</f>
        <v/>
      </c>
      <c r="D53" s="25" t="str">
        <f>IF(Eksplikatsioon!D55=0,"",Eksplikatsioon!D55)</f>
        <v/>
      </c>
      <c r="E53" s="56" t="str">
        <f>IF(Eksplikatsioon!F55=0,"",Eksplikatsioon!F55)</f>
        <v/>
      </c>
      <c r="F53" s="25" t="str">
        <f>IF(Eksplikatsioon!H55=0,"",Eksplikatsioon!H55)</f>
        <v/>
      </c>
      <c r="G53" s="25" t="str">
        <f>IF(Eksplikatsioon!J55=0,"",Eksplikatsioon!J55)</f>
        <v/>
      </c>
      <c r="H53" s="25" t="str">
        <f>IF(Eksplikatsioon!K55=0,"",Eksplikatsioon!K55)</f>
        <v/>
      </c>
      <c r="I53" s="25" t="str">
        <f>IF(Eksplikatsioon!L55=0,"",Eksplikatsioon!L55)</f>
        <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row>
    <row r="54" spans="1:59" x14ac:dyDescent="0.25">
      <c r="A54" s="25" t="str">
        <f>IF(Eksplikatsioon!A56=0,"",Eksplikatsioon!A56)</f>
        <v/>
      </c>
      <c r="B54" s="58" t="str">
        <f>IF(Eksplikatsioon!B56=0,"",Eksplikatsioon!B56)</f>
        <v/>
      </c>
      <c r="C54" s="25" t="str">
        <f>IF(Eksplikatsioon!C56=0,"",Eksplikatsioon!C56)</f>
        <v/>
      </c>
      <c r="D54" s="25" t="str">
        <f>IF(Eksplikatsioon!D56=0,"",Eksplikatsioon!D56)</f>
        <v/>
      </c>
      <c r="E54" s="56" t="str">
        <f>IF(Eksplikatsioon!F56=0,"",Eksplikatsioon!F56)</f>
        <v/>
      </c>
      <c r="F54" s="25" t="str">
        <f>IF(Eksplikatsioon!H56=0,"",Eksplikatsioon!H56)</f>
        <v/>
      </c>
      <c r="G54" s="25" t="str">
        <f>IF(Eksplikatsioon!J56=0,"",Eksplikatsioon!J56)</f>
        <v/>
      </c>
      <c r="H54" s="25" t="str">
        <f>IF(Eksplikatsioon!K56=0,"",Eksplikatsioon!K56)</f>
        <v/>
      </c>
      <c r="I54" s="25" t="str">
        <f>IF(Eksplikatsioon!L56=0,"",Eksplikatsioon!L56)</f>
        <v/>
      </c>
      <c r="J54" s="31"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1"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1"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1"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1"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1"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1"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1"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1"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1"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1"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1"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1"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1"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1"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1"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1"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1"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1"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1" t="str">
        <f>IFERROR(IF($G54=Tabelid!$L$6,$E54*J54,IFERROR($E54*J54/SUM($J54:$AB54)*(Eksplikatsioon!O56)/SUMPRODUCT($J54:$AB54,Eksplikatsioon!$O56:$AG56),"")),"")</f>
        <v/>
      </c>
      <c r="AD54" s="31" t="str">
        <f>IFERROR(IF($G54=Tabelid!$L$6,$E54*K54,IFERROR($E54*K54/SUM($J54:$AB54)*(Eksplikatsioon!P56)/SUMPRODUCT($J54:$AB54,Eksplikatsioon!$O56:$AG56),"")),"")</f>
        <v/>
      </c>
      <c r="AE54" s="31" t="str">
        <f>IFERROR(IF($G54=Tabelid!$L$6,$E54*L54,IFERROR($E54*L54/SUM($J54:$AB54)*(Eksplikatsioon!Q56)/SUMPRODUCT($J54:$AB54,Eksplikatsioon!$O56:$AG56),"")),"")</f>
        <v/>
      </c>
      <c r="AF54" s="31" t="str">
        <f>IFERROR(IF($G54=Tabelid!$L$6,$E54*M54,IFERROR($E54*M54/SUM($J54:$AB54)*(Eksplikatsioon!R56)/SUMPRODUCT($J54:$AB54,Eksplikatsioon!$O56:$AG56),"")),"")</f>
        <v/>
      </c>
      <c r="AG54" s="31" t="str">
        <f>IFERROR(IF($G54=Tabelid!$L$6,$E54*N54,IFERROR($E54*N54/SUM($J54:$AB54)*(Eksplikatsioon!S56)/SUMPRODUCT($J54:$AB54,Eksplikatsioon!$O56:$AG56),"")),"")</f>
        <v/>
      </c>
      <c r="AH54" s="31" t="str">
        <f>IFERROR(IF($G54=Tabelid!$L$6,$E54*O54,IFERROR($E54*O54/SUM($J54:$AB54)*(Eksplikatsioon!T56)/SUMPRODUCT($J54:$AB54,Eksplikatsioon!$O56:$AG56),"")),"")</f>
        <v/>
      </c>
      <c r="AI54" s="31" t="str">
        <f>IFERROR(IF($G54=Tabelid!$L$6,$E54*P54,IFERROR($E54*P54/SUM($J54:$AB54)*(Eksplikatsioon!U56)/SUMPRODUCT($J54:$AB54,Eksplikatsioon!$O56:$AG56),"")),"")</f>
        <v/>
      </c>
      <c r="AJ54" s="31" t="str">
        <f>IFERROR(IF($G54=Tabelid!$L$6,$E54*Q54,IFERROR($E54*Q54/SUM($J54:$AB54)*(Eksplikatsioon!V56)/SUMPRODUCT($J54:$AB54,Eksplikatsioon!$O56:$AG56),"")),"")</f>
        <v/>
      </c>
      <c r="AK54" s="31" t="str">
        <f>IFERROR(IF($G54=Tabelid!$L$6,$E54*R54,IFERROR($E54*R54/SUM($J54:$AB54)*(Eksplikatsioon!W56)/SUMPRODUCT($J54:$AB54,Eksplikatsioon!$O56:$AG56),"")),"")</f>
        <v/>
      </c>
      <c r="AL54" s="31" t="str">
        <f>IFERROR(IF($G54=Tabelid!$L$6,$E54*S54,IFERROR($E54*S54/SUM($J54:$AB54)*(Eksplikatsioon!X56)/SUMPRODUCT($J54:$AB54,Eksplikatsioon!$O56:$AG56),"")),"")</f>
        <v/>
      </c>
      <c r="AM54" s="31" t="str">
        <f>IFERROR(IF($G54=Tabelid!$L$6,$E54*T54,IFERROR($E54*T54/SUM($J54:$AB54)*(Eksplikatsioon!Y56)/SUMPRODUCT($J54:$AB54,Eksplikatsioon!$O56:$AG56),"")),"")</f>
        <v/>
      </c>
      <c r="AN54" s="31" t="str">
        <f>IFERROR(IF($G54=Tabelid!$L$6,$E54*U54,IFERROR($E54*U54/SUM($J54:$AB54)*(Eksplikatsioon!Z56)/SUMPRODUCT($J54:$AB54,Eksplikatsioon!$O56:$AG56),"")),"")</f>
        <v/>
      </c>
      <c r="AO54" s="31" t="str">
        <f>IFERROR(IF($G54=Tabelid!$L$6,$E54*V54,IFERROR($E54*V54/SUM($J54:$AB54)*(Eksplikatsioon!AA56)/SUMPRODUCT($J54:$AB54,Eksplikatsioon!$O56:$AG56),"")),"")</f>
        <v/>
      </c>
      <c r="AP54" s="31" t="str">
        <f>IFERROR(IF($G54=Tabelid!$L$6,$E54*W54,IFERROR($E54*W54/SUM($J54:$AB54)*(Eksplikatsioon!AB56)/SUMPRODUCT($J54:$AB54,Eksplikatsioon!$O56:$AG56),"")),"")</f>
        <v/>
      </c>
      <c r="AQ54" s="31" t="str">
        <f>IFERROR(IF($G54=Tabelid!$L$6,$E54*X54,IFERROR($E54*X54/SUM($J54:$AB54)*(Eksplikatsioon!AC56)/SUMPRODUCT($J54:$AB54,Eksplikatsioon!$O56:$AG56),"")),"")</f>
        <v/>
      </c>
      <c r="AR54" s="31" t="str">
        <f>IFERROR(IF($G54=Tabelid!$L$6,$E54*Y54,IFERROR($E54*Y54/SUM($J54:$AB54)*(Eksplikatsioon!AD56)/SUMPRODUCT($J54:$AB54,Eksplikatsioon!$O56:$AG56),"")),"")</f>
        <v/>
      </c>
      <c r="AS54" s="31" t="str">
        <f>IFERROR(IF($G54=Tabelid!$L$6,$E54*Z54,IFERROR($E54*Z54/SUM($J54:$AB54)*(Eksplikatsioon!AE56)/SUMPRODUCT($J54:$AB54,Eksplikatsioon!$O56:$AG56),"")),"")</f>
        <v/>
      </c>
      <c r="AT54" s="31" t="str">
        <f>IFERROR(IF($G54=Tabelid!$L$6,$E54*AA54,IFERROR($E54*AA54/SUM($J54:$AB54)*(Eksplikatsioon!AF56)/SUMPRODUCT($J54:$AB54,Eksplikatsioon!$O56:$AG56),"")),"")</f>
        <v/>
      </c>
      <c r="AU54" s="31" t="str">
        <f>IFERROR(IF($G54=Tabelid!$L$6,$E54*AB54,IFERROR($E54*AB54/SUM($J54:$AB54)*(Eksplikatsioon!AG56)/SUMPRODUCT($J54:$AB54,Eksplikatsioon!$O56:$AG56),"")),"")</f>
        <v/>
      </c>
    </row>
    <row r="55" spans="1:59" x14ac:dyDescent="0.25">
      <c r="A55" s="25" t="str">
        <f>IF(Eksplikatsioon!A57=0,"",Eksplikatsioon!A57)</f>
        <v/>
      </c>
      <c r="B55" s="58" t="str">
        <f>IF(Eksplikatsioon!B57=0,"",Eksplikatsioon!B57)</f>
        <v/>
      </c>
      <c r="C55" s="25" t="str">
        <f>IF(Eksplikatsioon!C57=0,"",Eksplikatsioon!C57)</f>
        <v/>
      </c>
      <c r="D55" s="25" t="str">
        <f>IF(Eksplikatsioon!D57=0,"",Eksplikatsioon!D57)</f>
        <v/>
      </c>
      <c r="E55" s="56" t="str">
        <f>IF(Eksplikatsioon!F57=0,"",Eksplikatsioon!F57)</f>
        <v/>
      </c>
      <c r="F55" s="25" t="str">
        <f>IF(Eksplikatsioon!H57=0,"",Eksplikatsioon!H57)</f>
        <v/>
      </c>
      <c r="G55" s="25" t="str">
        <f>IF(Eksplikatsioon!J57=0,"",Eksplikatsioon!J57)</f>
        <v/>
      </c>
      <c r="H55" s="25" t="str">
        <f>IF(Eksplikatsioon!K57=0,"",Eksplikatsioon!K57)</f>
        <v/>
      </c>
      <c r="I55" s="25" t="str">
        <f>IF(Eksplikatsioon!L57=0,"",Eksplikatsioon!L57)</f>
        <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row>
    <row r="56" spans="1:59" x14ac:dyDescent="0.25">
      <c r="A56" s="25" t="str">
        <f>IF(Eksplikatsioon!A58=0,"",Eksplikatsioon!A58)</f>
        <v/>
      </c>
      <c r="B56" s="58" t="str">
        <f>IF(Eksplikatsioon!B58=0,"",Eksplikatsioon!B58)</f>
        <v/>
      </c>
      <c r="C56" s="25" t="str">
        <f>IF(Eksplikatsioon!C58=0,"",Eksplikatsioon!C58)</f>
        <v/>
      </c>
      <c r="D56" s="25" t="str">
        <f>IF(Eksplikatsioon!D58=0,"",Eksplikatsioon!D58)</f>
        <v/>
      </c>
      <c r="E56" s="56" t="str">
        <f>IF(Eksplikatsioon!F58=0,"",Eksplikatsioon!F58)</f>
        <v/>
      </c>
      <c r="F56" s="25" t="str">
        <f>IF(Eksplikatsioon!H58=0,"",Eksplikatsioon!H58)</f>
        <v/>
      </c>
      <c r="G56" s="25" t="str">
        <f>IF(Eksplikatsioon!J58=0,"",Eksplikatsioon!J58)</f>
        <v/>
      </c>
      <c r="H56" s="25" t="str">
        <f>IF(Eksplikatsioon!K58=0,"",Eksplikatsioon!K58)</f>
        <v/>
      </c>
      <c r="I56" s="25" t="str">
        <f>IF(Eksplikatsioon!L58=0,"",Eksplikatsioon!L58)</f>
        <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row>
    <row r="57" spans="1:59" x14ac:dyDescent="0.25">
      <c r="A57" s="25" t="str">
        <f>IF(Eksplikatsioon!A59=0,"",Eksplikatsioon!A59)</f>
        <v/>
      </c>
      <c r="B57" s="58" t="str">
        <f>IF(Eksplikatsioon!B59=0,"",Eksplikatsioon!B59)</f>
        <v/>
      </c>
      <c r="C57" s="25" t="str">
        <f>IF(Eksplikatsioon!C59=0,"",Eksplikatsioon!C59)</f>
        <v/>
      </c>
      <c r="D57" s="25" t="str">
        <f>IF(Eksplikatsioon!D59=0,"",Eksplikatsioon!D59)</f>
        <v/>
      </c>
      <c r="E57" s="56" t="str">
        <f>IF(Eksplikatsioon!F59=0,"",Eksplikatsioon!F59)</f>
        <v/>
      </c>
      <c r="F57" s="25" t="str">
        <f>IF(Eksplikatsioon!H59=0,"",Eksplikatsioon!H59)</f>
        <v/>
      </c>
      <c r="G57" s="25" t="str">
        <f>IF(Eksplikatsioon!J59=0,"",Eksplikatsioon!J59)</f>
        <v/>
      </c>
      <c r="H57" s="25" t="str">
        <f>IF(Eksplikatsioon!K59=0,"",Eksplikatsioon!K59)</f>
        <v/>
      </c>
      <c r="I57" s="25" t="str">
        <f>IF(Eksplikatsioon!L59=0,"",Eksplikatsioon!L59)</f>
        <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row>
    <row r="58" spans="1:59" x14ac:dyDescent="0.25">
      <c r="A58" s="25" t="str">
        <f>IF(Eksplikatsioon!A60=0,"",Eksplikatsioon!A60)</f>
        <v/>
      </c>
      <c r="B58" s="58" t="str">
        <f>IF(Eksplikatsioon!B60=0,"",Eksplikatsioon!B60)</f>
        <v/>
      </c>
      <c r="C58" s="25" t="str">
        <f>IF(Eksplikatsioon!C60=0,"",Eksplikatsioon!C60)</f>
        <v/>
      </c>
      <c r="D58" s="25" t="str">
        <f>IF(Eksplikatsioon!D60=0,"",Eksplikatsioon!D60)</f>
        <v/>
      </c>
      <c r="E58" s="56" t="str">
        <f>IF(Eksplikatsioon!F60=0,"",Eksplikatsioon!F60)</f>
        <v/>
      </c>
      <c r="F58" s="25" t="str">
        <f>IF(Eksplikatsioon!H60=0,"",Eksplikatsioon!H60)</f>
        <v/>
      </c>
      <c r="G58" s="25" t="str">
        <f>IF(Eksplikatsioon!J60=0,"",Eksplikatsioon!J60)</f>
        <v/>
      </c>
      <c r="H58" s="25" t="str">
        <f>IF(Eksplikatsioon!K60=0,"",Eksplikatsioon!K60)</f>
        <v/>
      </c>
      <c r="I58" s="25" t="str">
        <f>IF(Eksplikatsioon!L60=0,"",Eksplikatsioon!L60)</f>
        <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row>
    <row r="59" spans="1:59" x14ac:dyDescent="0.25">
      <c r="A59" s="25" t="str">
        <f>IF(Eksplikatsioon!A61=0,"",Eksplikatsioon!A61)</f>
        <v/>
      </c>
      <c r="B59" s="58" t="str">
        <f>IF(Eksplikatsioon!B61=0,"",Eksplikatsioon!B61)</f>
        <v/>
      </c>
      <c r="C59" s="25" t="str">
        <f>IF(Eksplikatsioon!C61=0,"",Eksplikatsioon!C61)</f>
        <v/>
      </c>
      <c r="D59" s="25" t="str">
        <f>IF(Eksplikatsioon!D61=0,"",Eksplikatsioon!D61)</f>
        <v/>
      </c>
      <c r="E59" s="56" t="str">
        <f>IF(Eksplikatsioon!F61=0,"",Eksplikatsioon!F61)</f>
        <v/>
      </c>
      <c r="F59" s="25" t="str">
        <f>IF(Eksplikatsioon!H61=0,"",Eksplikatsioon!H61)</f>
        <v/>
      </c>
      <c r="G59" s="25" t="str">
        <f>IF(Eksplikatsioon!J61=0,"",Eksplikatsioon!J61)</f>
        <v/>
      </c>
      <c r="H59" s="25" t="str">
        <f>IF(Eksplikatsioon!K61=0,"",Eksplikatsioon!K61)</f>
        <v/>
      </c>
      <c r="I59" s="25" t="str">
        <f>IF(Eksplikatsioon!L61=0,"",Eksplikatsioon!L61)</f>
        <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row>
    <row r="60" spans="1:59" x14ac:dyDescent="0.25">
      <c r="A60" s="25" t="str">
        <f>IF(Eksplikatsioon!A62=0,"",Eksplikatsioon!A62)</f>
        <v/>
      </c>
      <c r="B60" s="58" t="str">
        <f>IF(Eksplikatsioon!B62=0,"",Eksplikatsioon!B62)</f>
        <v/>
      </c>
      <c r="C60" s="25" t="str">
        <f>IF(Eksplikatsioon!C62=0,"",Eksplikatsioon!C62)</f>
        <v/>
      </c>
      <c r="D60" s="25" t="str">
        <f>IF(Eksplikatsioon!D62=0,"",Eksplikatsioon!D62)</f>
        <v/>
      </c>
      <c r="E60" s="56" t="str">
        <f>IF(Eksplikatsioon!F62=0,"",Eksplikatsioon!F62)</f>
        <v/>
      </c>
      <c r="F60" s="25" t="str">
        <f>IF(Eksplikatsioon!H62=0,"",Eksplikatsioon!H62)</f>
        <v/>
      </c>
      <c r="G60" s="25" t="str">
        <f>IF(Eksplikatsioon!J62=0,"",Eksplikatsioon!J62)</f>
        <v/>
      </c>
      <c r="H60" s="25" t="str">
        <f>IF(Eksplikatsioon!K62=0,"",Eksplikatsioon!K62)</f>
        <v/>
      </c>
      <c r="I60" s="25" t="str">
        <f>IF(Eksplikatsioon!L62=0,"",Eksplikatsioon!L62)</f>
        <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row>
    <row r="61" spans="1:59" x14ac:dyDescent="0.25">
      <c r="A61" s="25" t="str">
        <f>IF(Eksplikatsioon!A63=0,"",Eksplikatsioon!A63)</f>
        <v/>
      </c>
      <c r="B61" s="58" t="str">
        <f>IF(Eksplikatsioon!B63=0,"",Eksplikatsioon!B63)</f>
        <v/>
      </c>
      <c r="C61" s="25" t="str">
        <f>IF(Eksplikatsioon!C63=0,"",Eksplikatsioon!C63)</f>
        <v/>
      </c>
      <c r="D61" s="25" t="str">
        <f>IF(Eksplikatsioon!D63=0,"",Eksplikatsioon!D63)</f>
        <v/>
      </c>
      <c r="E61" s="56" t="str">
        <f>IF(Eksplikatsioon!F63=0,"",Eksplikatsioon!F63)</f>
        <v/>
      </c>
      <c r="F61" s="25" t="str">
        <f>IF(Eksplikatsioon!H63=0,"",Eksplikatsioon!H63)</f>
        <v/>
      </c>
      <c r="G61" s="25" t="str">
        <f>IF(Eksplikatsioon!J63=0,"",Eksplikatsioon!J63)</f>
        <v/>
      </c>
      <c r="H61" s="25" t="str">
        <f>IF(Eksplikatsioon!K63=0,"",Eksplikatsioon!K63)</f>
        <v/>
      </c>
      <c r="I61" s="25" t="str">
        <f>IF(Eksplikatsioon!L63=0,"",Eksplikatsioon!L63)</f>
        <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row>
    <row r="62" spans="1:59" x14ac:dyDescent="0.25">
      <c r="A62" s="25" t="str">
        <f>IF(Eksplikatsioon!A64=0,"",Eksplikatsioon!A64)</f>
        <v/>
      </c>
      <c r="B62" s="58" t="str">
        <f>IF(Eksplikatsioon!B64=0,"",Eksplikatsioon!B64)</f>
        <v/>
      </c>
      <c r="C62" s="25" t="str">
        <f>IF(Eksplikatsioon!C64=0,"",Eksplikatsioon!C64)</f>
        <v/>
      </c>
      <c r="D62" s="25" t="str">
        <f>IF(Eksplikatsioon!D64=0,"",Eksplikatsioon!D64)</f>
        <v/>
      </c>
      <c r="E62" s="56" t="str">
        <f>IF(Eksplikatsioon!F64=0,"",Eksplikatsioon!F64)</f>
        <v/>
      </c>
      <c r="F62" s="25" t="str">
        <f>IF(Eksplikatsioon!H64=0,"",Eksplikatsioon!H64)</f>
        <v/>
      </c>
      <c r="G62" s="25" t="str">
        <f>IF(Eksplikatsioon!J64=0,"",Eksplikatsioon!J64)</f>
        <v/>
      </c>
      <c r="H62" s="25" t="str">
        <f>IF(Eksplikatsioon!K64=0,"",Eksplikatsioon!K64)</f>
        <v/>
      </c>
      <c r="I62" s="25" t="str">
        <f>IF(Eksplikatsioon!L64=0,"",Eksplikatsioon!L64)</f>
        <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row>
    <row r="63" spans="1:59" x14ac:dyDescent="0.25">
      <c r="A63" s="25" t="str">
        <f>IF(Eksplikatsioon!A65=0,"",Eksplikatsioon!A65)</f>
        <v/>
      </c>
      <c r="B63" s="58" t="str">
        <f>IF(Eksplikatsioon!B65=0,"",Eksplikatsioon!B65)</f>
        <v/>
      </c>
      <c r="C63" s="25" t="str">
        <f>IF(Eksplikatsioon!C65=0,"",Eksplikatsioon!C65)</f>
        <v/>
      </c>
      <c r="D63" s="25" t="str">
        <f>IF(Eksplikatsioon!D65=0,"",Eksplikatsioon!D65)</f>
        <v/>
      </c>
      <c r="E63" s="56" t="str">
        <f>IF(Eksplikatsioon!F65=0,"",Eksplikatsioon!F65)</f>
        <v/>
      </c>
      <c r="F63" s="25" t="str">
        <f>IF(Eksplikatsioon!H65=0,"",Eksplikatsioon!H65)</f>
        <v/>
      </c>
      <c r="G63" s="25" t="str">
        <f>IF(Eksplikatsioon!J65=0,"",Eksplikatsioon!J65)</f>
        <v/>
      </c>
      <c r="H63" s="25" t="str">
        <f>IF(Eksplikatsioon!K65=0,"",Eksplikatsioon!K65)</f>
        <v/>
      </c>
      <c r="I63" s="25" t="str">
        <f>IF(Eksplikatsioon!L65=0,"",Eksplikatsioon!L65)</f>
        <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row>
    <row r="64" spans="1:59" x14ac:dyDescent="0.25">
      <c r="A64" s="25" t="str">
        <f>IF(Eksplikatsioon!A66=0,"",Eksplikatsioon!A66)</f>
        <v/>
      </c>
      <c r="B64" s="58" t="str">
        <f>IF(Eksplikatsioon!B66=0,"",Eksplikatsioon!B66)</f>
        <v/>
      </c>
      <c r="C64" s="25" t="str">
        <f>IF(Eksplikatsioon!C66=0,"",Eksplikatsioon!C66)</f>
        <v/>
      </c>
      <c r="D64" s="25" t="str">
        <f>IF(Eksplikatsioon!D66=0,"",Eksplikatsioon!D66)</f>
        <v/>
      </c>
      <c r="E64" s="56" t="str">
        <f>IF(Eksplikatsioon!F66=0,"",Eksplikatsioon!F66)</f>
        <v/>
      </c>
      <c r="F64" s="25" t="str">
        <f>IF(Eksplikatsioon!H66=0,"",Eksplikatsioon!H66)</f>
        <v/>
      </c>
      <c r="G64" s="25" t="str">
        <f>IF(Eksplikatsioon!J66=0,"",Eksplikatsioon!J66)</f>
        <v/>
      </c>
      <c r="H64" s="25" t="str">
        <f>IF(Eksplikatsioon!K66=0,"",Eksplikatsioon!K66)</f>
        <v/>
      </c>
      <c r="I64" s="25" t="str">
        <f>IF(Eksplikatsioon!L66=0,"",Eksplikatsioon!L66)</f>
        <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row>
    <row r="65" spans="1:47" x14ac:dyDescent="0.25">
      <c r="A65" s="25" t="str">
        <f>IF(Eksplikatsioon!A67=0,"",Eksplikatsioon!A67)</f>
        <v/>
      </c>
      <c r="B65" s="58" t="str">
        <f>IF(Eksplikatsioon!B67=0,"",Eksplikatsioon!B67)</f>
        <v/>
      </c>
      <c r="C65" s="25" t="str">
        <f>IF(Eksplikatsioon!C67=0,"",Eksplikatsioon!C67)</f>
        <v/>
      </c>
      <c r="D65" s="25" t="str">
        <f>IF(Eksplikatsioon!D67=0,"",Eksplikatsioon!D67)</f>
        <v/>
      </c>
      <c r="E65" s="56" t="str">
        <f>IF(Eksplikatsioon!F67=0,"",Eksplikatsioon!F67)</f>
        <v/>
      </c>
      <c r="F65" s="25" t="str">
        <f>IF(Eksplikatsioon!H67=0,"",Eksplikatsioon!H67)</f>
        <v/>
      </c>
      <c r="G65" s="25" t="str">
        <f>IF(Eksplikatsioon!J67=0,"",Eksplikatsioon!J67)</f>
        <v/>
      </c>
      <c r="H65" s="25" t="str">
        <f>IF(Eksplikatsioon!K67=0,"",Eksplikatsioon!K67)</f>
        <v/>
      </c>
      <c r="I65" s="25" t="str">
        <f>IF(Eksplikatsioon!L67=0,"",Eksplikatsioon!L67)</f>
        <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row>
    <row r="66" spans="1:47" x14ac:dyDescent="0.25">
      <c r="A66" s="25" t="str">
        <f>IF(Eksplikatsioon!A68=0,"",Eksplikatsioon!A68)</f>
        <v/>
      </c>
      <c r="B66" s="58" t="str">
        <f>IF(Eksplikatsioon!B68=0,"",Eksplikatsioon!B68)</f>
        <v/>
      </c>
      <c r="C66" s="25" t="str">
        <f>IF(Eksplikatsioon!C68=0,"",Eksplikatsioon!C68)</f>
        <v/>
      </c>
      <c r="D66" s="25" t="str">
        <f>IF(Eksplikatsioon!D68=0,"",Eksplikatsioon!D68)</f>
        <v/>
      </c>
      <c r="E66" s="56" t="str">
        <f>IF(Eksplikatsioon!F68=0,"",Eksplikatsioon!F68)</f>
        <v/>
      </c>
      <c r="F66" s="25" t="str">
        <f>IF(Eksplikatsioon!H68=0,"",Eksplikatsioon!H68)</f>
        <v/>
      </c>
      <c r="G66" s="25" t="str">
        <f>IF(Eksplikatsioon!J68=0,"",Eksplikatsioon!J68)</f>
        <v/>
      </c>
      <c r="H66" s="25" t="str">
        <f>IF(Eksplikatsioon!K68=0,"",Eksplikatsioon!K68)</f>
        <v/>
      </c>
      <c r="I66" s="25" t="str">
        <f>IF(Eksplikatsioon!L68=0,"",Eksplikatsioon!L68)</f>
        <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row>
    <row r="67" spans="1:47" x14ac:dyDescent="0.25">
      <c r="A67" s="25" t="str">
        <f>IF(Eksplikatsioon!A69=0,"",Eksplikatsioon!A69)</f>
        <v/>
      </c>
      <c r="B67" s="58" t="str">
        <f>IF(Eksplikatsioon!B69=0,"",Eksplikatsioon!B69)</f>
        <v/>
      </c>
      <c r="C67" s="25" t="str">
        <f>IF(Eksplikatsioon!C69=0,"",Eksplikatsioon!C69)</f>
        <v/>
      </c>
      <c r="D67" s="25" t="str">
        <f>IF(Eksplikatsioon!D69=0,"",Eksplikatsioon!D69)</f>
        <v/>
      </c>
      <c r="E67" s="56" t="str">
        <f>IF(Eksplikatsioon!F69=0,"",Eksplikatsioon!F69)</f>
        <v/>
      </c>
      <c r="F67" s="25" t="str">
        <f>IF(Eksplikatsioon!H69=0,"",Eksplikatsioon!H69)</f>
        <v/>
      </c>
      <c r="G67" s="25" t="str">
        <f>IF(Eksplikatsioon!J69=0,"",Eksplikatsioon!J69)</f>
        <v/>
      </c>
      <c r="H67" s="25" t="str">
        <f>IF(Eksplikatsioon!K69=0,"",Eksplikatsioon!K69)</f>
        <v/>
      </c>
      <c r="I67" s="25" t="str">
        <f>IF(Eksplikatsioon!L69=0,"",Eksplikatsioon!L69)</f>
        <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row>
    <row r="68" spans="1:47" x14ac:dyDescent="0.25">
      <c r="A68" s="25" t="str">
        <f>IF(Eksplikatsioon!A70=0,"",Eksplikatsioon!A70)</f>
        <v/>
      </c>
      <c r="B68" s="58" t="str">
        <f>IF(Eksplikatsioon!B70=0,"",Eksplikatsioon!B70)</f>
        <v/>
      </c>
      <c r="C68" s="25" t="str">
        <f>IF(Eksplikatsioon!C70=0,"",Eksplikatsioon!C70)</f>
        <v/>
      </c>
      <c r="D68" s="25" t="str">
        <f>IF(Eksplikatsioon!D70=0,"",Eksplikatsioon!D70)</f>
        <v/>
      </c>
      <c r="E68" s="56" t="str">
        <f>IF(Eksplikatsioon!F70=0,"",Eksplikatsioon!F70)</f>
        <v/>
      </c>
      <c r="F68" s="25" t="str">
        <f>IF(Eksplikatsioon!H70=0,"",Eksplikatsioon!H70)</f>
        <v/>
      </c>
      <c r="G68" s="25" t="str">
        <f>IF(Eksplikatsioon!J70=0,"",Eksplikatsioon!J70)</f>
        <v/>
      </c>
      <c r="H68" s="25" t="str">
        <f>IF(Eksplikatsioon!K70=0,"",Eksplikatsioon!K70)</f>
        <v/>
      </c>
      <c r="I68" s="25" t="str">
        <f>IF(Eksplikatsioon!L70=0,"",Eksplikatsioon!L70)</f>
        <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row>
    <row r="69" spans="1:47" x14ac:dyDescent="0.25">
      <c r="A69" s="25" t="str">
        <f>IF(Eksplikatsioon!A71=0,"",Eksplikatsioon!A71)</f>
        <v/>
      </c>
      <c r="B69" s="58" t="str">
        <f>IF(Eksplikatsioon!B71=0,"",Eksplikatsioon!B71)</f>
        <v/>
      </c>
      <c r="C69" s="25" t="str">
        <f>IF(Eksplikatsioon!C71=0,"",Eksplikatsioon!C71)</f>
        <v/>
      </c>
      <c r="D69" s="25" t="str">
        <f>IF(Eksplikatsioon!D71=0,"",Eksplikatsioon!D71)</f>
        <v/>
      </c>
      <c r="E69" s="56" t="str">
        <f>IF(Eksplikatsioon!F71=0,"",Eksplikatsioon!F71)</f>
        <v/>
      </c>
      <c r="F69" s="25" t="str">
        <f>IF(Eksplikatsioon!H71=0,"",Eksplikatsioon!H71)</f>
        <v/>
      </c>
      <c r="G69" s="25" t="str">
        <f>IF(Eksplikatsioon!J71=0,"",Eksplikatsioon!J71)</f>
        <v/>
      </c>
      <c r="H69" s="25" t="str">
        <f>IF(Eksplikatsioon!K71=0,"",Eksplikatsioon!K71)</f>
        <v/>
      </c>
      <c r="I69" s="25" t="str">
        <f>IF(Eksplikatsioon!L71=0,"",Eksplikatsioon!L71)</f>
        <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row>
    <row r="70" spans="1:47" x14ac:dyDescent="0.25">
      <c r="A70" s="25" t="str">
        <f>IF(Eksplikatsioon!A72=0,"",Eksplikatsioon!A72)</f>
        <v/>
      </c>
      <c r="B70" s="58" t="str">
        <f>IF(Eksplikatsioon!B72=0,"",Eksplikatsioon!B72)</f>
        <v/>
      </c>
      <c r="C70" s="25" t="str">
        <f>IF(Eksplikatsioon!C72=0,"",Eksplikatsioon!C72)</f>
        <v/>
      </c>
      <c r="D70" s="25" t="str">
        <f>IF(Eksplikatsioon!D72=0,"",Eksplikatsioon!D72)</f>
        <v/>
      </c>
      <c r="E70" s="56" t="str">
        <f>IF(Eksplikatsioon!F72=0,"",Eksplikatsioon!F72)</f>
        <v/>
      </c>
      <c r="F70" s="25" t="str">
        <f>IF(Eksplikatsioon!H72=0,"",Eksplikatsioon!H72)</f>
        <v/>
      </c>
      <c r="G70" s="25" t="str">
        <f>IF(Eksplikatsioon!J72=0,"",Eksplikatsioon!J72)</f>
        <v/>
      </c>
      <c r="H70" s="25" t="str">
        <f>IF(Eksplikatsioon!K72=0,"",Eksplikatsioon!K72)</f>
        <v/>
      </c>
      <c r="I70" s="25" t="str">
        <f>IF(Eksplikatsioon!L72=0,"",Eksplikatsioon!L72)</f>
        <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row>
    <row r="71" spans="1:47" x14ac:dyDescent="0.25">
      <c r="A71" s="25" t="str">
        <f>IF(Eksplikatsioon!A73=0,"",Eksplikatsioon!A73)</f>
        <v/>
      </c>
      <c r="B71" s="58" t="str">
        <f>IF(Eksplikatsioon!B73=0,"",Eksplikatsioon!B73)</f>
        <v/>
      </c>
      <c r="C71" s="25" t="str">
        <f>IF(Eksplikatsioon!C73=0,"",Eksplikatsioon!C73)</f>
        <v/>
      </c>
      <c r="D71" s="25" t="str">
        <f>IF(Eksplikatsioon!D73=0,"",Eksplikatsioon!D73)</f>
        <v/>
      </c>
      <c r="E71" s="56" t="str">
        <f>IF(Eksplikatsioon!F73=0,"",Eksplikatsioon!F73)</f>
        <v/>
      </c>
      <c r="F71" s="25" t="str">
        <f>IF(Eksplikatsioon!H73=0,"",Eksplikatsioon!H73)</f>
        <v/>
      </c>
      <c r="G71" s="25" t="str">
        <f>IF(Eksplikatsioon!J73=0,"",Eksplikatsioon!J73)</f>
        <v/>
      </c>
      <c r="H71" s="25" t="str">
        <f>IF(Eksplikatsioon!K73=0,"",Eksplikatsioon!K73)</f>
        <v/>
      </c>
      <c r="I71" s="25" t="str">
        <f>IF(Eksplikatsioon!L73=0,"",Eksplikatsioon!L73)</f>
        <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row>
    <row r="72" spans="1:47" x14ac:dyDescent="0.25">
      <c r="A72" s="25" t="str">
        <f>IF(Eksplikatsioon!A74=0,"",Eksplikatsioon!A74)</f>
        <v/>
      </c>
      <c r="B72" s="58" t="str">
        <f>IF(Eksplikatsioon!B74=0,"",Eksplikatsioon!B74)</f>
        <v/>
      </c>
      <c r="C72" s="25" t="str">
        <f>IF(Eksplikatsioon!C74=0,"",Eksplikatsioon!C74)</f>
        <v/>
      </c>
      <c r="D72" s="25" t="str">
        <f>IF(Eksplikatsioon!D74=0,"",Eksplikatsioon!D74)</f>
        <v/>
      </c>
      <c r="E72" s="56" t="str">
        <f>IF(Eksplikatsioon!F74=0,"",Eksplikatsioon!F74)</f>
        <v/>
      </c>
      <c r="F72" s="25" t="str">
        <f>IF(Eksplikatsioon!H74=0,"",Eksplikatsioon!H74)</f>
        <v/>
      </c>
      <c r="G72" s="25" t="str">
        <f>IF(Eksplikatsioon!J74=0,"",Eksplikatsioon!J74)</f>
        <v/>
      </c>
      <c r="H72" s="25" t="str">
        <f>IF(Eksplikatsioon!K74=0,"",Eksplikatsioon!K74)</f>
        <v/>
      </c>
      <c r="I72" s="25" t="str">
        <f>IF(Eksplikatsioon!L74=0,"",Eksplikatsioon!L74)</f>
        <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row>
    <row r="73" spans="1:47" x14ac:dyDescent="0.25">
      <c r="A73" s="25" t="str">
        <f>IF(Eksplikatsioon!A75=0,"",Eksplikatsioon!A75)</f>
        <v/>
      </c>
      <c r="B73" s="58" t="str">
        <f>IF(Eksplikatsioon!B75=0,"",Eksplikatsioon!B75)</f>
        <v/>
      </c>
      <c r="C73" s="25" t="str">
        <f>IF(Eksplikatsioon!C75=0,"",Eksplikatsioon!C75)</f>
        <v/>
      </c>
      <c r="D73" s="25" t="str">
        <f>IF(Eksplikatsioon!D75=0,"",Eksplikatsioon!D75)</f>
        <v/>
      </c>
      <c r="E73" s="56" t="str">
        <f>IF(Eksplikatsioon!F75=0,"",Eksplikatsioon!F75)</f>
        <v/>
      </c>
      <c r="F73" s="25" t="str">
        <f>IF(Eksplikatsioon!H75=0,"",Eksplikatsioon!H75)</f>
        <v/>
      </c>
      <c r="G73" s="25" t="str">
        <f>IF(Eksplikatsioon!J75=0,"",Eksplikatsioon!J75)</f>
        <v/>
      </c>
      <c r="H73" s="25" t="str">
        <f>IF(Eksplikatsioon!K75=0,"",Eksplikatsioon!K75)</f>
        <v/>
      </c>
      <c r="I73" s="25" t="str">
        <f>IF(Eksplikatsioon!L75=0,"",Eksplikatsioon!L75)</f>
        <v/>
      </c>
      <c r="J73" s="31" t="str">
        <f>IFERROR(IF($G73=Tabelid!$L$6,Eksplikatsioon!O75/SUM(Eksplikatsioon!$O75:'Eksplikatsioon'!$AG75),IF($G73=Tabelid!$L$4,IFERROR(SUMIFS($E:$E,$G:$G,Tabelid!$L$1,$C:$C,Tabelid!$J$4,$H:$H,J$2,$A:$A,$A73)/SUMIFS($E:$E,$G:$G,Tabelid!$L$1,$C:$C,Tabelid!$J$4,$A:$A,$A73),0),IF($G73=Tabelid!$L$5,IFERROR(SUMIFS($E:$E,$G:$G,Tabelid!$L$1,$C:$C,Tabelid!$J$4,$H:$H,J$2)/SUMIFS($E:$E,$G:$G,Tabelid!$L$1,$C:$C,Tabelid!$J$4),0),""))),"")</f>
        <v/>
      </c>
      <c r="K73" s="31" t="str">
        <f>IFERROR(IF($G73=Tabelid!$L$6,Eksplikatsioon!P75/SUM(Eksplikatsioon!$O75:'Eksplikatsioon'!$AG75),IF($G73=Tabelid!$L$4,IFERROR(SUMIFS($E:$E,$G:$G,Tabelid!$L$1,$C:$C,Tabelid!$J$4,$H:$H,K$2,$A:$A,$A73)/SUMIFS($E:$E,$G:$G,Tabelid!$L$1,$C:$C,Tabelid!$J$4,$A:$A,$A73),0),IF($G73=Tabelid!$L$5,IFERROR(SUMIFS($E:$E,$G:$G,Tabelid!$L$1,$C:$C,Tabelid!$J$4,$H:$H,K$2)/SUMIFS($E:$E,$G:$G,Tabelid!$L$1,$C:$C,Tabelid!$J$4),0),""))),"")</f>
        <v/>
      </c>
      <c r="L73" s="31" t="str">
        <f>IFERROR(IF($G73=Tabelid!$L$6,Eksplikatsioon!Q75/SUM(Eksplikatsioon!$O75:'Eksplikatsioon'!$AG75),IF($G73=Tabelid!$L$4,IFERROR(SUMIFS($E:$E,$G:$G,Tabelid!$L$1,$C:$C,Tabelid!$J$4,$H:$H,L$2,$A:$A,$A73)/SUMIFS($E:$E,$G:$G,Tabelid!$L$1,$C:$C,Tabelid!$J$4,$A:$A,$A73),0),IF($G73=Tabelid!$L$5,IFERROR(SUMIFS($E:$E,$G:$G,Tabelid!$L$1,$C:$C,Tabelid!$J$4,$H:$H,L$2)/SUMIFS($E:$E,$G:$G,Tabelid!$L$1,$C:$C,Tabelid!$J$4),0),""))),"")</f>
        <v/>
      </c>
      <c r="M73" s="31" t="str">
        <f>IFERROR(IF($G73=Tabelid!$L$6,Eksplikatsioon!R75/SUM(Eksplikatsioon!$O75:'Eksplikatsioon'!$AG75),IF($G73=Tabelid!$L$4,IFERROR(SUMIFS($E:$E,$G:$G,Tabelid!$L$1,$C:$C,Tabelid!$J$4,$H:$H,M$2,$A:$A,$A73)/SUMIFS($E:$E,$G:$G,Tabelid!$L$1,$C:$C,Tabelid!$J$4,$A:$A,$A73),0),IF($G73=Tabelid!$L$5,IFERROR(SUMIFS($E:$E,$G:$G,Tabelid!$L$1,$C:$C,Tabelid!$J$4,$H:$H,M$2)/SUMIFS($E:$E,$G:$G,Tabelid!$L$1,$C:$C,Tabelid!$J$4),0),""))),"")</f>
        <v/>
      </c>
      <c r="N73" s="31" t="str">
        <f>IFERROR(IF($G73=Tabelid!$L$6,Eksplikatsioon!S75/SUM(Eksplikatsioon!$O75:'Eksplikatsioon'!$AG75),IF($G73=Tabelid!$L$4,IFERROR(SUMIFS($E:$E,$G:$G,Tabelid!$L$1,$C:$C,Tabelid!$J$4,$H:$H,N$2,$A:$A,$A73)/SUMIFS($E:$E,$G:$G,Tabelid!$L$1,$C:$C,Tabelid!$J$4,$A:$A,$A73),0),IF($G73=Tabelid!$L$5,IFERROR(SUMIFS($E:$E,$G:$G,Tabelid!$L$1,$C:$C,Tabelid!$J$4,$H:$H,N$2)/SUMIFS($E:$E,$G:$G,Tabelid!$L$1,$C:$C,Tabelid!$J$4),0),""))),"")</f>
        <v/>
      </c>
      <c r="O73" s="31" t="str">
        <f>IFERROR(IF($G73=Tabelid!$L$6,Eksplikatsioon!T75/SUM(Eksplikatsioon!$O75:'Eksplikatsioon'!$AG75),IF($G73=Tabelid!$L$4,IFERROR(SUMIFS($E:$E,$G:$G,Tabelid!$L$1,$C:$C,Tabelid!$J$4,$H:$H,O$2,$A:$A,$A73)/SUMIFS($E:$E,$G:$G,Tabelid!$L$1,$C:$C,Tabelid!$J$4,$A:$A,$A73),0),IF($G73=Tabelid!$L$5,IFERROR(SUMIFS($E:$E,$G:$G,Tabelid!$L$1,$C:$C,Tabelid!$J$4,$H:$H,O$2)/SUMIFS($E:$E,$G:$G,Tabelid!$L$1,$C:$C,Tabelid!$J$4),0),""))),"")</f>
        <v/>
      </c>
      <c r="P73" s="31" t="str">
        <f>IFERROR(IF($G73=Tabelid!$L$6,Eksplikatsioon!U75/SUM(Eksplikatsioon!$O75:'Eksplikatsioon'!$AG75),IF($G73=Tabelid!$L$4,IFERROR(SUMIFS($E:$E,$G:$G,Tabelid!$L$1,$C:$C,Tabelid!$J$4,$H:$H,P$2,$A:$A,$A73)/SUMIFS($E:$E,$G:$G,Tabelid!$L$1,$C:$C,Tabelid!$J$4,$A:$A,$A73),0),IF($G73=Tabelid!$L$5,IFERROR(SUMIFS($E:$E,$G:$G,Tabelid!$L$1,$C:$C,Tabelid!$J$4,$H:$H,P$2)/SUMIFS($E:$E,$G:$G,Tabelid!$L$1,$C:$C,Tabelid!$J$4),0),""))),"")</f>
        <v/>
      </c>
      <c r="Q73" s="31" t="str">
        <f>IFERROR(IF($G73=Tabelid!$L$6,Eksplikatsioon!V75/SUM(Eksplikatsioon!$O75:'Eksplikatsioon'!$AG75),IF($G73=Tabelid!$L$4,IFERROR(SUMIFS($E:$E,$G:$G,Tabelid!$L$1,$C:$C,Tabelid!$J$4,$H:$H,Q$2,$A:$A,$A73)/SUMIFS($E:$E,$G:$G,Tabelid!$L$1,$C:$C,Tabelid!$J$4,$A:$A,$A73),0),IF($G73=Tabelid!$L$5,IFERROR(SUMIFS($E:$E,$G:$G,Tabelid!$L$1,$C:$C,Tabelid!$J$4,$H:$H,Q$2)/SUMIFS($E:$E,$G:$G,Tabelid!$L$1,$C:$C,Tabelid!$J$4),0),""))),"")</f>
        <v/>
      </c>
      <c r="R73" s="31" t="str">
        <f>IFERROR(IF($G73=Tabelid!$L$6,Eksplikatsioon!W75/SUM(Eksplikatsioon!$O75:'Eksplikatsioon'!$AG75),IF($G73=Tabelid!$L$4,IFERROR(SUMIFS($E:$E,$G:$G,Tabelid!$L$1,$C:$C,Tabelid!$J$4,$H:$H,R$2,$A:$A,$A73)/SUMIFS($E:$E,$G:$G,Tabelid!$L$1,$C:$C,Tabelid!$J$4,$A:$A,$A73),0),IF($G73=Tabelid!$L$5,IFERROR(SUMIFS($E:$E,$G:$G,Tabelid!$L$1,$C:$C,Tabelid!$J$4,$H:$H,R$2)/SUMIFS($E:$E,$G:$G,Tabelid!$L$1,$C:$C,Tabelid!$J$4),0),""))),"")</f>
        <v/>
      </c>
      <c r="S73" s="31" t="str">
        <f>IFERROR(IF($G73=Tabelid!$L$6,Eksplikatsioon!X75/SUM(Eksplikatsioon!$O75:'Eksplikatsioon'!$AG75),IF($G73=Tabelid!$L$4,IFERROR(SUMIFS($E:$E,$G:$G,Tabelid!$L$1,$C:$C,Tabelid!$J$4,$H:$H,S$2,$A:$A,$A73)/SUMIFS($E:$E,$G:$G,Tabelid!$L$1,$C:$C,Tabelid!$J$4,$A:$A,$A73),0),IF($G73=Tabelid!$L$5,IFERROR(SUMIFS($E:$E,$G:$G,Tabelid!$L$1,$C:$C,Tabelid!$J$4,$H:$H,S$2)/SUMIFS($E:$E,$G:$G,Tabelid!$L$1,$C:$C,Tabelid!$J$4),0),""))),"")</f>
        <v/>
      </c>
      <c r="T73" s="31" t="str">
        <f>IFERROR(IF($G73=Tabelid!$L$6,Eksplikatsioon!Y75/SUM(Eksplikatsioon!$O75:'Eksplikatsioon'!$AG75),IF($G73=Tabelid!$L$4,IFERROR(SUMIFS($E:$E,$G:$G,Tabelid!$L$1,$C:$C,Tabelid!$J$4,$H:$H,T$2,$A:$A,$A73)/SUMIFS($E:$E,$G:$G,Tabelid!$L$1,$C:$C,Tabelid!$J$4,$A:$A,$A73),0),IF($G73=Tabelid!$L$5,IFERROR(SUMIFS($E:$E,$G:$G,Tabelid!$L$1,$C:$C,Tabelid!$J$4,$H:$H,T$2)/SUMIFS($E:$E,$G:$G,Tabelid!$L$1,$C:$C,Tabelid!$J$4),0),""))),"")</f>
        <v/>
      </c>
      <c r="U73" s="31" t="str">
        <f>IFERROR(IF($G73=Tabelid!$L$6,Eksplikatsioon!Z75/SUM(Eksplikatsioon!$O75:'Eksplikatsioon'!$AG75),IF($G73=Tabelid!$L$4,IFERROR(SUMIFS($E:$E,$G:$G,Tabelid!$L$1,$C:$C,Tabelid!$J$4,$H:$H,U$2,$A:$A,$A73)/SUMIFS($E:$E,$G:$G,Tabelid!$L$1,$C:$C,Tabelid!$J$4,$A:$A,$A73),0),IF($G73=Tabelid!$L$5,IFERROR(SUMIFS($E:$E,$G:$G,Tabelid!$L$1,$C:$C,Tabelid!$J$4,$H:$H,U$2)/SUMIFS($E:$E,$G:$G,Tabelid!$L$1,$C:$C,Tabelid!$J$4),0),""))),"")</f>
        <v/>
      </c>
      <c r="V73" s="31"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31"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31"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31"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31"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31"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31"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31" t="str">
        <f>IFERROR(IF($G73=Tabelid!$L$6,$E73*J73,IFERROR($E73*J73/SUM($J73:$AB73)*(Eksplikatsioon!O75)/SUMPRODUCT($J73:$AB73,Eksplikatsioon!$O75:$AG75),"")),"")</f>
        <v/>
      </c>
      <c r="AD73" s="31" t="str">
        <f>IFERROR(IF($G73=Tabelid!$L$6,$E73*K73,IFERROR($E73*K73/SUM($J73:$AB73)*(Eksplikatsioon!P75)/SUMPRODUCT($J73:$AB73,Eksplikatsioon!$O75:$AG75),"")),"")</f>
        <v/>
      </c>
      <c r="AE73" s="31" t="str">
        <f>IFERROR(IF($G73=Tabelid!$L$6,$E73*L73,IFERROR($E73*L73/SUM($J73:$AB73)*(Eksplikatsioon!Q75)/SUMPRODUCT($J73:$AB73,Eksplikatsioon!$O75:$AG75),"")),"")</f>
        <v/>
      </c>
      <c r="AF73" s="31" t="str">
        <f>IFERROR(IF($G73=Tabelid!$L$6,$E73*M73,IFERROR($E73*M73/SUM($J73:$AB73)*(Eksplikatsioon!R75)/SUMPRODUCT($J73:$AB73,Eksplikatsioon!$O75:$AG75),"")),"")</f>
        <v/>
      </c>
      <c r="AG73" s="31" t="str">
        <f>IFERROR(IF($G73=Tabelid!$L$6,$E73*N73,IFERROR($E73*N73/SUM($J73:$AB73)*(Eksplikatsioon!S75)/SUMPRODUCT($J73:$AB73,Eksplikatsioon!$O75:$AG75),"")),"")</f>
        <v/>
      </c>
      <c r="AH73" s="31" t="str">
        <f>IFERROR(IF($G73=Tabelid!$L$6,$E73*O73,IFERROR($E73*O73/SUM($J73:$AB73)*(Eksplikatsioon!T75)/SUMPRODUCT($J73:$AB73,Eksplikatsioon!$O75:$AG75),"")),"")</f>
        <v/>
      </c>
      <c r="AI73" s="31" t="str">
        <f>IFERROR(IF($G73=Tabelid!$L$6,$E73*P73,IFERROR($E73*P73/SUM($J73:$AB73)*(Eksplikatsioon!U75)/SUMPRODUCT($J73:$AB73,Eksplikatsioon!$O75:$AG75),"")),"")</f>
        <v/>
      </c>
      <c r="AJ73" s="31" t="str">
        <f>IFERROR(IF($G73=Tabelid!$L$6,$E73*Q73,IFERROR($E73*Q73/SUM($J73:$AB73)*(Eksplikatsioon!V75)/SUMPRODUCT($J73:$AB73,Eksplikatsioon!$O75:$AG75),"")),"")</f>
        <v/>
      </c>
      <c r="AK73" s="31" t="str">
        <f>IFERROR(IF($G73=Tabelid!$L$6,$E73*R73,IFERROR($E73*R73/SUM($J73:$AB73)*(Eksplikatsioon!W75)/SUMPRODUCT($J73:$AB73,Eksplikatsioon!$O75:$AG75),"")),"")</f>
        <v/>
      </c>
      <c r="AL73" s="31" t="str">
        <f>IFERROR(IF($G73=Tabelid!$L$6,$E73*S73,IFERROR($E73*S73/SUM($J73:$AB73)*(Eksplikatsioon!X75)/SUMPRODUCT($J73:$AB73,Eksplikatsioon!$O75:$AG75),"")),"")</f>
        <v/>
      </c>
      <c r="AM73" s="31" t="str">
        <f>IFERROR(IF($G73=Tabelid!$L$6,$E73*T73,IFERROR($E73*T73/SUM($J73:$AB73)*(Eksplikatsioon!Y75)/SUMPRODUCT($J73:$AB73,Eksplikatsioon!$O75:$AG75),"")),"")</f>
        <v/>
      </c>
      <c r="AN73" s="31" t="str">
        <f>IFERROR(IF($G73=Tabelid!$L$6,$E73*U73,IFERROR($E73*U73/SUM($J73:$AB73)*(Eksplikatsioon!Z75)/SUMPRODUCT($J73:$AB73,Eksplikatsioon!$O75:$AG75),"")),"")</f>
        <v/>
      </c>
      <c r="AO73" s="31" t="str">
        <f>IFERROR(IF($G73=Tabelid!$L$6,$E73*V73,IFERROR($E73*V73/SUM($J73:$AB73)*(Eksplikatsioon!AA75)/SUMPRODUCT($J73:$AB73,Eksplikatsioon!$O75:$AG75),"")),"")</f>
        <v/>
      </c>
      <c r="AP73" s="31" t="str">
        <f>IFERROR(IF($G73=Tabelid!$L$6,$E73*W73,IFERROR($E73*W73/SUM($J73:$AB73)*(Eksplikatsioon!AB75)/SUMPRODUCT($J73:$AB73,Eksplikatsioon!$O75:$AG75),"")),"")</f>
        <v/>
      </c>
      <c r="AQ73" s="31" t="str">
        <f>IFERROR(IF($G73=Tabelid!$L$6,$E73*X73,IFERROR($E73*X73/SUM($J73:$AB73)*(Eksplikatsioon!AC75)/SUMPRODUCT($J73:$AB73,Eksplikatsioon!$O75:$AG75),"")),"")</f>
        <v/>
      </c>
      <c r="AR73" s="31" t="str">
        <f>IFERROR(IF($G73=Tabelid!$L$6,$E73*Y73,IFERROR($E73*Y73/SUM($J73:$AB73)*(Eksplikatsioon!AD75)/SUMPRODUCT($J73:$AB73,Eksplikatsioon!$O75:$AG75),"")),"")</f>
        <v/>
      </c>
      <c r="AS73" s="31" t="str">
        <f>IFERROR(IF($G73=Tabelid!$L$6,$E73*Z73,IFERROR($E73*Z73/SUM($J73:$AB73)*(Eksplikatsioon!AE75)/SUMPRODUCT($J73:$AB73,Eksplikatsioon!$O75:$AG75),"")),"")</f>
        <v/>
      </c>
      <c r="AT73" s="31" t="str">
        <f>IFERROR(IF($G73=Tabelid!$L$6,$E73*AA73,IFERROR($E73*AA73/SUM($J73:$AB73)*(Eksplikatsioon!AF75)/SUMPRODUCT($J73:$AB73,Eksplikatsioon!$O75:$AG75),"")),"")</f>
        <v/>
      </c>
      <c r="AU73" s="31" t="str">
        <f>IFERROR(IF($G73=Tabelid!$L$6,$E73*AB73,IFERROR($E73*AB73/SUM($J73:$AB73)*(Eksplikatsioon!AG75)/SUMPRODUCT($J73:$AB73,Eksplikatsioon!$O75:$AG75),"")),"")</f>
        <v/>
      </c>
    </row>
    <row r="74" spans="1:47" x14ac:dyDescent="0.25">
      <c r="A74" s="25" t="str">
        <f>IF(Eksplikatsioon!A76=0,"",Eksplikatsioon!A76)</f>
        <v/>
      </c>
      <c r="B74" s="58" t="str">
        <f>IF(Eksplikatsioon!B76=0,"",Eksplikatsioon!B76)</f>
        <v/>
      </c>
      <c r="C74" s="25" t="str">
        <f>IF(Eksplikatsioon!C76=0,"",Eksplikatsioon!C76)</f>
        <v/>
      </c>
      <c r="D74" s="25" t="str">
        <f>IF(Eksplikatsioon!D76=0,"",Eksplikatsioon!D76)</f>
        <v/>
      </c>
      <c r="E74" s="56" t="str">
        <f>IF(Eksplikatsioon!F76=0,"",Eksplikatsioon!F76)</f>
        <v/>
      </c>
      <c r="F74" s="25" t="str">
        <f>IF(Eksplikatsioon!H76=0,"",Eksplikatsioon!H76)</f>
        <v/>
      </c>
      <c r="G74" s="25" t="str">
        <f>IF(Eksplikatsioon!J76=0,"",Eksplikatsioon!J76)</f>
        <v/>
      </c>
      <c r="H74" s="25" t="str">
        <f>IF(Eksplikatsioon!K76=0,"",Eksplikatsioon!K76)</f>
        <v/>
      </c>
      <c r="I74" s="25" t="str">
        <f>IF(Eksplikatsioon!L76=0,"",Eksplikatsioon!L76)</f>
        <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row>
    <row r="75" spans="1:47" x14ac:dyDescent="0.25">
      <c r="A75" s="25" t="str">
        <f>IF(Eksplikatsioon!A77=0,"",Eksplikatsioon!A77)</f>
        <v/>
      </c>
      <c r="B75" s="58" t="str">
        <f>IF(Eksplikatsioon!B77=0,"",Eksplikatsioon!B77)</f>
        <v/>
      </c>
      <c r="C75" s="25" t="str">
        <f>IF(Eksplikatsioon!C77=0,"",Eksplikatsioon!C77)</f>
        <v/>
      </c>
      <c r="D75" s="25" t="str">
        <f>IF(Eksplikatsioon!D77=0,"",Eksplikatsioon!D77)</f>
        <v/>
      </c>
      <c r="E75" s="56" t="str">
        <f>IF(Eksplikatsioon!F77=0,"",Eksplikatsioon!F77)</f>
        <v/>
      </c>
      <c r="F75" s="25" t="str">
        <f>IF(Eksplikatsioon!H77=0,"",Eksplikatsioon!H77)</f>
        <v/>
      </c>
      <c r="G75" s="25" t="str">
        <f>IF(Eksplikatsioon!J77=0,"",Eksplikatsioon!J77)</f>
        <v/>
      </c>
      <c r="H75" s="25" t="str">
        <f>IF(Eksplikatsioon!K77=0,"",Eksplikatsioon!K77)</f>
        <v/>
      </c>
      <c r="I75" s="25" t="str">
        <f>IF(Eksplikatsioon!L77=0,"",Eksplikatsioon!L77)</f>
        <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row>
    <row r="76" spans="1:47" x14ac:dyDescent="0.25">
      <c r="A76" s="25" t="str">
        <f>IF(Eksplikatsioon!A78=0,"",Eksplikatsioon!A78)</f>
        <v/>
      </c>
      <c r="B76" s="58" t="str">
        <f>IF(Eksplikatsioon!B78=0,"",Eksplikatsioon!B78)</f>
        <v/>
      </c>
      <c r="C76" s="25" t="str">
        <f>IF(Eksplikatsioon!C78=0,"",Eksplikatsioon!C78)</f>
        <v/>
      </c>
      <c r="D76" s="25" t="str">
        <f>IF(Eksplikatsioon!D78=0,"",Eksplikatsioon!D78)</f>
        <v/>
      </c>
      <c r="E76" s="56" t="str">
        <f>IF(Eksplikatsioon!F78=0,"",Eksplikatsioon!F78)</f>
        <v/>
      </c>
      <c r="F76" s="25" t="str">
        <f>IF(Eksplikatsioon!H78=0,"",Eksplikatsioon!H78)</f>
        <v/>
      </c>
      <c r="G76" s="25" t="str">
        <f>IF(Eksplikatsioon!J78=0,"",Eksplikatsioon!J78)</f>
        <v/>
      </c>
      <c r="H76" s="25" t="str">
        <f>IF(Eksplikatsioon!K78=0,"",Eksplikatsioon!K78)</f>
        <v/>
      </c>
      <c r="I76" s="25" t="str">
        <f>IF(Eksplikatsioon!L78=0,"",Eksplikatsioon!L78)</f>
        <v/>
      </c>
      <c r="J76" s="31"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1"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1"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1"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1"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1"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1"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1"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1"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1"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1"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1"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1"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1"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1"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1"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1"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1"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1"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1" t="str">
        <f>IFERROR(IF($G76=Tabelid!$L$6,$E76*J76,IFERROR($E76*J76/SUM($J76:$AB76)*(Eksplikatsioon!O78)/SUMPRODUCT($J76:$AB76,Eksplikatsioon!$O78:$AG78),"")),"")</f>
        <v/>
      </c>
      <c r="AD76" s="31" t="str">
        <f>IFERROR(IF($G76=Tabelid!$L$6,$E76*K76,IFERROR($E76*K76/SUM($J76:$AB76)*(Eksplikatsioon!P78)/SUMPRODUCT($J76:$AB76,Eksplikatsioon!$O78:$AG78),"")),"")</f>
        <v/>
      </c>
      <c r="AE76" s="31" t="str">
        <f>IFERROR(IF($G76=Tabelid!$L$6,$E76*L76,IFERROR($E76*L76/SUM($J76:$AB76)*(Eksplikatsioon!Q78)/SUMPRODUCT($J76:$AB76,Eksplikatsioon!$O78:$AG78),"")),"")</f>
        <v/>
      </c>
      <c r="AF76" s="31" t="str">
        <f>IFERROR(IF($G76=Tabelid!$L$6,$E76*M76,IFERROR($E76*M76/SUM($J76:$AB76)*(Eksplikatsioon!R78)/SUMPRODUCT($J76:$AB76,Eksplikatsioon!$O78:$AG78),"")),"")</f>
        <v/>
      </c>
      <c r="AG76" s="31" t="str">
        <f>IFERROR(IF($G76=Tabelid!$L$6,$E76*N76,IFERROR($E76*N76/SUM($J76:$AB76)*(Eksplikatsioon!S78)/SUMPRODUCT($J76:$AB76,Eksplikatsioon!$O78:$AG78),"")),"")</f>
        <v/>
      </c>
      <c r="AH76" s="31" t="str">
        <f>IFERROR(IF($G76=Tabelid!$L$6,$E76*O76,IFERROR($E76*O76/SUM($J76:$AB76)*(Eksplikatsioon!T78)/SUMPRODUCT($J76:$AB76,Eksplikatsioon!$O78:$AG78),"")),"")</f>
        <v/>
      </c>
      <c r="AI76" s="31" t="str">
        <f>IFERROR(IF($G76=Tabelid!$L$6,$E76*P76,IFERROR($E76*P76/SUM($J76:$AB76)*(Eksplikatsioon!U78)/SUMPRODUCT($J76:$AB76,Eksplikatsioon!$O78:$AG78),"")),"")</f>
        <v/>
      </c>
      <c r="AJ76" s="31" t="str">
        <f>IFERROR(IF($G76=Tabelid!$L$6,$E76*Q76,IFERROR($E76*Q76/SUM($J76:$AB76)*(Eksplikatsioon!V78)/SUMPRODUCT($J76:$AB76,Eksplikatsioon!$O78:$AG78),"")),"")</f>
        <v/>
      </c>
      <c r="AK76" s="31" t="str">
        <f>IFERROR(IF($G76=Tabelid!$L$6,$E76*R76,IFERROR($E76*R76/SUM($J76:$AB76)*(Eksplikatsioon!W78)/SUMPRODUCT($J76:$AB76,Eksplikatsioon!$O78:$AG78),"")),"")</f>
        <v/>
      </c>
      <c r="AL76" s="31" t="str">
        <f>IFERROR(IF($G76=Tabelid!$L$6,$E76*S76,IFERROR($E76*S76/SUM($J76:$AB76)*(Eksplikatsioon!X78)/SUMPRODUCT($J76:$AB76,Eksplikatsioon!$O78:$AG78),"")),"")</f>
        <v/>
      </c>
      <c r="AM76" s="31" t="str">
        <f>IFERROR(IF($G76=Tabelid!$L$6,$E76*T76,IFERROR($E76*T76/SUM($J76:$AB76)*(Eksplikatsioon!Y78)/SUMPRODUCT($J76:$AB76,Eksplikatsioon!$O78:$AG78),"")),"")</f>
        <v/>
      </c>
      <c r="AN76" s="31" t="str">
        <f>IFERROR(IF($G76=Tabelid!$L$6,$E76*U76,IFERROR($E76*U76/SUM($J76:$AB76)*(Eksplikatsioon!Z78)/SUMPRODUCT($J76:$AB76,Eksplikatsioon!$O78:$AG78),"")),"")</f>
        <v/>
      </c>
      <c r="AO76" s="31" t="str">
        <f>IFERROR(IF($G76=Tabelid!$L$6,$E76*V76,IFERROR($E76*V76/SUM($J76:$AB76)*(Eksplikatsioon!AA78)/SUMPRODUCT($J76:$AB76,Eksplikatsioon!$O78:$AG78),"")),"")</f>
        <v/>
      </c>
      <c r="AP76" s="31" t="str">
        <f>IFERROR(IF($G76=Tabelid!$L$6,$E76*W76,IFERROR($E76*W76/SUM($J76:$AB76)*(Eksplikatsioon!AB78)/SUMPRODUCT($J76:$AB76,Eksplikatsioon!$O78:$AG78),"")),"")</f>
        <v/>
      </c>
      <c r="AQ76" s="31" t="str">
        <f>IFERROR(IF($G76=Tabelid!$L$6,$E76*X76,IFERROR($E76*X76/SUM($J76:$AB76)*(Eksplikatsioon!AC78)/SUMPRODUCT($J76:$AB76,Eksplikatsioon!$O78:$AG78),"")),"")</f>
        <v/>
      </c>
      <c r="AR76" s="31" t="str">
        <f>IFERROR(IF($G76=Tabelid!$L$6,$E76*Y76,IFERROR($E76*Y76/SUM($J76:$AB76)*(Eksplikatsioon!AD78)/SUMPRODUCT($J76:$AB76,Eksplikatsioon!$O78:$AG78),"")),"")</f>
        <v/>
      </c>
      <c r="AS76" s="31" t="str">
        <f>IFERROR(IF($G76=Tabelid!$L$6,$E76*Z76,IFERROR($E76*Z76/SUM($J76:$AB76)*(Eksplikatsioon!AE78)/SUMPRODUCT($J76:$AB76,Eksplikatsioon!$O78:$AG78),"")),"")</f>
        <v/>
      </c>
      <c r="AT76" s="31" t="str">
        <f>IFERROR(IF($G76=Tabelid!$L$6,$E76*AA76,IFERROR($E76*AA76/SUM($J76:$AB76)*(Eksplikatsioon!AF78)/SUMPRODUCT($J76:$AB76,Eksplikatsioon!$O78:$AG78),"")),"")</f>
        <v/>
      </c>
      <c r="AU76" s="31" t="str">
        <f>IFERROR(IF($G76=Tabelid!$L$6,$E76*AB76,IFERROR($E76*AB76/SUM($J76:$AB76)*(Eksplikatsioon!AG78)/SUMPRODUCT($J76:$AB76,Eksplikatsioon!$O78:$AG78),"")),"")</f>
        <v/>
      </c>
    </row>
    <row r="77" spans="1:47" x14ac:dyDescent="0.25">
      <c r="A77" s="25" t="str">
        <f>IF(Eksplikatsioon!A79=0,"",Eksplikatsioon!A79)</f>
        <v/>
      </c>
      <c r="B77" s="58" t="str">
        <f>IF(Eksplikatsioon!B79=0,"",Eksplikatsioon!B79)</f>
        <v/>
      </c>
      <c r="C77" s="25" t="str">
        <f>IF(Eksplikatsioon!C79=0,"",Eksplikatsioon!C79)</f>
        <v/>
      </c>
      <c r="D77" s="25" t="str">
        <f>IF(Eksplikatsioon!D79=0,"",Eksplikatsioon!D79)</f>
        <v/>
      </c>
      <c r="E77" s="56" t="str">
        <f>IF(Eksplikatsioon!F79=0,"",Eksplikatsioon!F79)</f>
        <v/>
      </c>
      <c r="F77" s="25" t="str">
        <f>IF(Eksplikatsioon!H79=0,"",Eksplikatsioon!H79)</f>
        <v/>
      </c>
      <c r="G77" s="25" t="str">
        <f>IF(Eksplikatsioon!J79=0,"",Eksplikatsioon!J79)</f>
        <v/>
      </c>
      <c r="H77" s="25" t="str">
        <f>IF(Eksplikatsioon!K79=0,"",Eksplikatsioon!K79)</f>
        <v/>
      </c>
      <c r="I77" s="25" t="str">
        <f>IF(Eksplikatsioon!L79=0,"",Eksplikatsioon!L79)</f>
        <v/>
      </c>
      <c r="J77" s="31"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1"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1"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1"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1"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1"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1"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1"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1"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1"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1"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1"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1"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1"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1"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1"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1"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1"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1"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1" t="str">
        <f>IFERROR(IF($G77=Tabelid!$L$6,$E77*J77,IFERROR($E77*J77/SUM($J77:$AB77)*(Eksplikatsioon!O79)/SUMPRODUCT($J77:$AB77,Eksplikatsioon!$O79:$AG79),"")),"")</f>
        <v/>
      </c>
      <c r="AD77" s="31" t="str">
        <f>IFERROR(IF($G77=Tabelid!$L$6,$E77*K77,IFERROR($E77*K77/SUM($J77:$AB77)*(Eksplikatsioon!P79)/SUMPRODUCT($J77:$AB77,Eksplikatsioon!$O79:$AG79),"")),"")</f>
        <v/>
      </c>
      <c r="AE77" s="31" t="str">
        <f>IFERROR(IF($G77=Tabelid!$L$6,$E77*L77,IFERROR($E77*L77/SUM($J77:$AB77)*(Eksplikatsioon!Q79)/SUMPRODUCT($J77:$AB77,Eksplikatsioon!$O79:$AG79),"")),"")</f>
        <v/>
      </c>
      <c r="AF77" s="31" t="str">
        <f>IFERROR(IF($G77=Tabelid!$L$6,$E77*M77,IFERROR($E77*M77/SUM($J77:$AB77)*(Eksplikatsioon!R79)/SUMPRODUCT($J77:$AB77,Eksplikatsioon!$O79:$AG79),"")),"")</f>
        <v/>
      </c>
      <c r="AG77" s="31" t="str">
        <f>IFERROR(IF($G77=Tabelid!$L$6,$E77*N77,IFERROR($E77*N77/SUM($J77:$AB77)*(Eksplikatsioon!S79)/SUMPRODUCT($J77:$AB77,Eksplikatsioon!$O79:$AG79),"")),"")</f>
        <v/>
      </c>
      <c r="AH77" s="31" t="str">
        <f>IFERROR(IF($G77=Tabelid!$L$6,$E77*O77,IFERROR($E77*O77/SUM($J77:$AB77)*(Eksplikatsioon!T79)/SUMPRODUCT($J77:$AB77,Eksplikatsioon!$O79:$AG79),"")),"")</f>
        <v/>
      </c>
      <c r="AI77" s="31" t="str">
        <f>IFERROR(IF($G77=Tabelid!$L$6,$E77*P77,IFERROR($E77*P77/SUM($J77:$AB77)*(Eksplikatsioon!U79)/SUMPRODUCT($J77:$AB77,Eksplikatsioon!$O79:$AG79),"")),"")</f>
        <v/>
      </c>
      <c r="AJ77" s="31" t="str">
        <f>IFERROR(IF($G77=Tabelid!$L$6,$E77*Q77,IFERROR($E77*Q77/SUM($J77:$AB77)*(Eksplikatsioon!V79)/SUMPRODUCT($J77:$AB77,Eksplikatsioon!$O79:$AG79),"")),"")</f>
        <v/>
      </c>
      <c r="AK77" s="31" t="str">
        <f>IFERROR(IF($G77=Tabelid!$L$6,$E77*R77,IFERROR($E77*R77/SUM($J77:$AB77)*(Eksplikatsioon!W79)/SUMPRODUCT($J77:$AB77,Eksplikatsioon!$O79:$AG79),"")),"")</f>
        <v/>
      </c>
      <c r="AL77" s="31" t="str">
        <f>IFERROR(IF($G77=Tabelid!$L$6,$E77*S77,IFERROR($E77*S77/SUM($J77:$AB77)*(Eksplikatsioon!X79)/SUMPRODUCT($J77:$AB77,Eksplikatsioon!$O79:$AG79),"")),"")</f>
        <v/>
      </c>
      <c r="AM77" s="31" t="str">
        <f>IFERROR(IF($G77=Tabelid!$L$6,$E77*T77,IFERROR($E77*T77/SUM($J77:$AB77)*(Eksplikatsioon!Y79)/SUMPRODUCT($J77:$AB77,Eksplikatsioon!$O79:$AG79),"")),"")</f>
        <v/>
      </c>
      <c r="AN77" s="31" t="str">
        <f>IFERROR(IF($G77=Tabelid!$L$6,$E77*U77,IFERROR($E77*U77/SUM($J77:$AB77)*(Eksplikatsioon!Z79)/SUMPRODUCT($J77:$AB77,Eksplikatsioon!$O79:$AG79),"")),"")</f>
        <v/>
      </c>
      <c r="AO77" s="31" t="str">
        <f>IFERROR(IF($G77=Tabelid!$L$6,$E77*V77,IFERROR($E77*V77/SUM($J77:$AB77)*(Eksplikatsioon!AA79)/SUMPRODUCT($J77:$AB77,Eksplikatsioon!$O79:$AG79),"")),"")</f>
        <v/>
      </c>
      <c r="AP77" s="31" t="str">
        <f>IFERROR(IF($G77=Tabelid!$L$6,$E77*W77,IFERROR($E77*W77/SUM($J77:$AB77)*(Eksplikatsioon!AB79)/SUMPRODUCT($J77:$AB77,Eksplikatsioon!$O79:$AG79),"")),"")</f>
        <v/>
      </c>
      <c r="AQ77" s="31" t="str">
        <f>IFERROR(IF($G77=Tabelid!$L$6,$E77*X77,IFERROR($E77*X77/SUM($J77:$AB77)*(Eksplikatsioon!AC79)/SUMPRODUCT($J77:$AB77,Eksplikatsioon!$O79:$AG79),"")),"")</f>
        <v/>
      </c>
      <c r="AR77" s="31" t="str">
        <f>IFERROR(IF($G77=Tabelid!$L$6,$E77*Y77,IFERROR($E77*Y77/SUM($J77:$AB77)*(Eksplikatsioon!AD79)/SUMPRODUCT($J77:$AB77,Eksplikatsioon!$O79:$AG79),"")),"")</f>
        <v/>
      </c>
      <c r="AS77" s="31" t="str">
        <f>IFERROR(IF($G77=Tabelid!$L$6,$E77*Z77,IFERROR($E77*Z77/SUM($J77:$AB77)*(Eksplikatsioon!AE79)/SUMPRODUCT($J77:$AB77,Eksplikatsioon!$O79:$AG79),"")),"")</f>
        <v/>
      </c>
      <c r="AT77" s="31" t="str">
        <f>IFERROR(IF($G77=Tabelid!$L$6,$E77*AA77,IFERROR($E77*AA77/SUM($J77:$AB77)*(Eksplikatsioon!AF79)/SUMPRODUCT($J77:$AB77,Eksplikatsioon!$O79:$AG79),"")),"")</f>
        <v/>
      </c>
      <c r="AU77" s="31" t="str">
        <f>IFERROR(IF($G77=Tabelid!$L$6,$E77*AB77,IFERROR($E77*AB77/SUM($J77:$AB77)*(Eksplikatsioon!AG79)/SUMPRODUCT($J77:$AB77,Eksplikatsioon!$O79:$AG79),"")),"")</f>
        <v/>
      </c>
    </row>
    <row r="78" spans="1:47" x14ac:dyDescent="0.25">
      <c r="A78" s="25" t="str">
        <f>IF(Eksplikatsioon!A80=0,"",Eksplikatsioon!A80)</f>
        <v/>
      </c>
      <c r="B78" s="58" t="str">
        <f>IF(Eksplikatsioon!B80=0,"",Eksplikatsioon!B80)</f>
        <v/>
      </c>
      <c r="C78" s="25" t="str">
        <f>IF(Eksplikatsioon!C80=0,"",Eksplikatsioon!C80)</f>
        <v/>
      </c>
      <c r="D78" s="25" t="str">
        <f>IF(Eksplikatsioon!D80=0,"",Eksplikatsioon!D80)</f>
        <v/>
      </c>
      <c r="E78" s="56" t="str">
        <f>IF(Eksplikatsioon!F80=0,"",Eksplikatsioon!F80)</f>
        <v/>
      </c>
      <c r="F78" s="25" t="str">
        <f>IF(Eksplikatsioon!H80=0,"",Eksplikatsioon!H80)</f>
        <v/>
      </c>
      <c r="G78" s="25" t="str">
        <f>IF(Eksplikatsioon!J80=0,"",Eksplikatsioon!J80)</f>
        <v/>
      </c>
      <c r="H78" s="25" t="str">
        <f>IF(Eksplikatsioon!K80=0,"",Eksplikatsioon!K80)</f>
        <v/>
      </c>
      <c r="I78" s="25" t="str">
        <f>IF(Eksplikatsioon!L80=0,"",Eksplikatsioon!L80)</f>
        <v/>
      </c>
      <c r="J78" s="31"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1"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1"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1"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1"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1"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1"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1"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1"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1"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1"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1"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1"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1"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1"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1"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1"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1"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1"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1" t="str">
        <f>IFERROR(IF($G78=Tabelid!$L$6,$E78*J78,IFERROR($E78*J78/SUM($J78:$AB78)*(Eksplikatsioon!O80)/SUMPRODUCT($J78:$AB78,Eksplikatsioon!$O80:$AG80),"")),"")</f>
        <v/>
      </c>
      <c r="AD78" s="31" t="str">
        <f>IFERROR(IF($G78=Tabelid!$L$6,$E78*K78,IFERROR($E78*K78/SUM($J78:$AB78)*(Eksplikatsioon!P80)/SUMPRODUCT($J78:$AB78,Eksplikatsioon!$O80:$AG80),"")),"")</f>
        <v/>
      </c>
      <c r="AE78" s="31" t="str">
        <f>IFERROR(IF($G78=Tabelid!$L$6,$E78*L78,IFERROR($E78*L78/SUM($J78:$AB78)*(Eksplikatsioon!Q80)/SUMPRODUCT($J78:$AB78,Eksplikatsioon!$O80:$AG80),"")),"")</f>
        <v/>
      </c>
      <c r="AF78" s="31" t="str">
        <f>IFERROR(IF($G78=Tabelid!$L$6,$E78*M78,IFERROR($E78*M78/SUM($J78:$AB78)*(Eksplikatsioon!R80)/SUMPRODUCT($J78:$AB78,Eksplikatsioon!$O80:$AG80),"")),"")</f>
        <v/>
      </c>
      <c r="AG78" s="31" t="str">
        <f>IFERROR(IF($G78=Tabelid!$L$6,$E78*N78,IFERROR($E78*N78/SUM($J78:$AB78)*(Eksplikatsioon!S80)/SUMPRODUCT($J78:$AB78,Eksplikatsioon!$O80:$AG80),"")),"")</f>
        <v/>
      </c>
      <c r="AH78" s="31" t="str">
        <f>IFERROR(IF($G78=Tabelid!$L$6,$E78*O78,IFERROR($E78*O78/SUM($J78:$AB78)*(Eksplikatsioon!T80)/SUMPRODUCT($J78:$AB78,Eksplikatsioon!$O80:$AG80),"")),"")</f>
        <v/>
      </c>
      <c r="AI78" s="31" t="str">
        <f>IFERROR(IF($G78=Tabelid!$L$6,$E78*P78,IFERROR($E78*P78/SUM($J78:$AB78)*(Eksplikatsioon!U80)/SUMPRODUCT($J78:$AB78,Eksplikatsioon!$O80:$AG80),"")),"")</f>
        <v/>
      </c>
      <c r="AJ78" s="31" t="str">
        <f>IFERROR(IF($G78=Tabelid!$L$6,$E78*Q78,IFERROR($E78*Q78/SUM($J78:$AB78)*(Eksplikatsioon!V80)/SUMPRODUCT($J78:$AB78,Eksplikatsioon!$O80:$AG80),"")),"")</f>
        <v/>
      </c>
      <c r="AK78" s="31" t="str">
        <f>IFERROR(IF($G78=Tabelid!$L$6,$E78*R78,IFERROR($E78*R78/SUM($J78:$AB78)*(Eksplikatsioon!W80)/SUMPRODUCT($J78:$AB78,Eksplikatsioon!$O80:$AG80),"")),"")</f>
        <v/>
      </c>
      <c r="AL78" s="31" t="str">
        <f>IFERROR(IF($G78=Tabelid!$L$6,$E78*S78,IFERROR($E78*S78/SUM($J78:$AB78)*(Eksplikatsioon!X80)/SUMPRODUCT($J78:$AB78,Eksplikatsioon!$O80:$AG80),"")),"")</f>
        <v/>
      </c>
      <c r="AM78" s="31" t="str">
        <f>IFERROR(IF($G78=Tabelid!$L$6,$E78*T78,IFERROR($E78*T78/SUM($J78:$AB78)*(Eksplikatsioon!Y80)/SUMPRODUCT($J78:$AB78,Eksplikatsioon!$O80:$AG80),"")),"")</f>
        <v/>
      </c>
      <c r="AN78" s="31" t="str">
        <f>IFERROR(IF($G78=Tabelid!$L$6,$E78*U78,IFERROR($E78*U78/SUM($J78:$AB78)*(Eksplikatsioon!Z80)/SUMPRODUCT($J78:$AB78,Eksplikatsioon!$O80:$AG80),"")),"")</f>
        <v/>
      </c>
      <c r="AO78" s="31" t="str">
        <f>IFERROR(IF($G78=Tabelid!$L$6,$E78*V78,IFERROR($E78*V78/SUM($J78:$AB78)*(Eksplikatsioon!AA80)/SUMPRODUCT($J78:$AB78,Eksplikatsioon!$O80:$AG80),"")),"")</f>
        <v/>
      </c>
      <c r="AP78" s="31" t="str">
        <f>IFERROR(IF($G78=Tabelid!$L$6,$E78*W78,IFERROR($E78*W78/SUM($J78:$AB78)*(Eksplikatsioon!AB80)/SUMPRODUCT($J78:$AB78,Eksplikatsioon!$O80:$AG80),"")),"")</f>
        <v/>
      </c>
      <c r="AQ78" s="31" t="str">
        <f>IFERROR(IF($G78=Tabelid!$L$6,$E78*X78,IFERROR($E78*X78/SUM($J78:$AB78)*(Eksplikatsioon!AC80)/SUMPRODUCT($J78:$AB78,Eksplikatsioon!$O80:$AG80),"")),"")</f>
        <v/>
      </c>
      <c r="AR78" s="31" t="str">
        <f>IFERROR(IF($G78=Tabelid!$L$6,$E78*Y78,IFERROR($E78*Y78/SUM($J78:$AB78)*(Eksplikatsioon!AD80)/SUMPRODUCT($J78:$AB78,Eksplikatsioon!$O80:$AG80),"")),"")</f>
        <v/>
      </c>
      <c r="AS78" s="31" t="str">
        <f>IFERROR(IF($G78=Tabelid!$L$6,$E78*Z78,IFERROR($E78*Z78/SUM($J78:$AB78)*(Eksplikatsioon!AE80)/SUMPRODUCT($J78:$AB78,Eksplikatsioon!$O80:$AG80),"")),"")</f>
        <v/>
      </c>
      <c r="AT78" s="31" t="str">
        <f>IFERROR(IF($G78=Tabelid!$L$6,$E78*AA78,IFERROR($E78*AA78/SUM($J78:$AB78)*(Eksplikatsioon!AF80)/SUMPRODUCT($J78:$AB78,Eksplikatsioon!$O80:$AG80),"")),"")</f>
        <v/>
      </c>
      <c r="AU78" s="31" t="str">
        <f>IFERROR(IF($G78=Tabelid!$L$6,$E78*AB78,IFERROR($E78*AB78/SUM($J78:$AB78)*(Eksplikatsioon!AG80)/SUMPRODUCT($J78:$AB78,Eksplikatsioon!$O80:$AG80),"")),"")</f>
        <v/>
      </c>
    </row>
    <row r="79" spans="1:47" x14ac:dyDescent="0.25">
      <c r="A79" s="25" t="str">
        <f>IF(Eksplikatsioon!A81=0,"",Eksplikatsioon!A81)</f>
        <v/>
      </c>
      <c r="B79" s="58" t="str">
        <f>IF(Eksplikatsioon!B81=0,"",Eksplikatsioon!B81)</f>
        <v/>
      </c>
      <c r="C79" s="25" t="str">
        <f>IF(Eksplikatsioon!C81=0,"",Eksplikatsioon!C81)</f>
        <v/>
      </c>
      <c r="D79" s="25" t="str">
        <f>IF(Eksplikatsioon!D81=0,"",Eksplikatsioon!D81)</f>
        <v/>
      </c>
      <c r="E79" s="56" t="str">
        <f>IF(Eksplikatsioon!F81=0,"",Eksplikatsioon!F81)</f>
        <v/>
      </c>
      <c r="F79" s="25" t="str">
        <f>IF(Eksplikatsioon!H81=0,"",Eksplikatsioon!H81)</f>
        <v/>
      </c>
      <c r="G79" s="25" t="str">
        <f>IF(Eksplikatsioon!J81=0,"",Eksplikatsioon!J81)</f>
        <v/>
      </c>
      <c r="H79" s="25" t="str">
        <f>IF(Eksplikatsioon!K81=0,"",Eksplikatsioon!K81)</f>
        <v/>
      </c>
      <c r="I79" s="25" t="str">
        <f>IF(Eksplikatsioon!L81=0,"",Eksplikatsioon!L81)</f>
        <v/>
      </c>
      <c r="J79" s="31"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1"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1"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1"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1"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1"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1"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1"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1"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1"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1"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1"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1"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1"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1"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1"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1"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1"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1"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1" t="str">
        <f>IFERROR(IF($G79=Tabelid!$L$6,$E79*J79,IFERROR($E79*J79/SUM($J79:$AB79)*(Eksplikatsioon!O81)/SUMPRODUCT($J79:$AB79,Eksplikatsioon!$O81:$AG81),"")),"")</f>
        <v/>
      </c>
      <c r="AD79" s="31" t="str">
        <f>IFERROR(IF($G79=Tabelid!$L$6,$E79*K79,IFERROR($E79*K79/SUM($J79:$AB79)*(Eksplikatsioon!P81)/SUMPRODUCT($J79:$AB79,Eksplikatsioon!$O81:$AG81),"")),"")</f>
        <v/>
      </c>
      <c r="AE79" s="31" t="str">
        <f>IFERROR(IF($G79=Tabelid!$L$6,$E79*L79,IFERROR($E79*L79/SUM($J79:$AB79)*(Eksplikatsioon!Q81)/SUMPRODUCT($J79:$AB79,Eksplikatsioon!$O81:$AG81),"")),"")</f>
        <v/>
      </c>
      <c r="AF79" s="31" t="str">
        <f>IFERROR(IF($G79=Tabelid!$L$6,$E79*M79,IFERROR($E79*M79/SUM($J79:$AB79)*(Eksplikatsioon!R81)/SUMPRODUCT($J79:$AB79,Eksplikatsioon!$O81:$AG81),"")),"")</f>
        <v/>
      </c>
      <c r="AG79" s="31" t="str">
        <f>IFERROR(IF($G79=Tabelid!$L$6,$E79*N79,IFERROR($E79*N79/SUM($J79:$AB79)*(Eksplikatsioon!S81)/SUMPRODUCT($J79:$AB79,Eksplikatsioon!$O81:$AG81),"")),"")</f>
        <v/>
      </c>
      <c r="AH79" s="31" t="str">
        <f>IFERROR(IF($G79=Tabelid!$L$6,$E79*O79,IFERROR($E79*O79/SUM($J79:$AB79)*(Eksplikatsioon!T81)/SUMPRODUCT($J79:$AB79,Eksplikatsioon!$O81:$AG81),"")),"")</f>
        <v/>
      </c>
      <c r="AI79" s="31" t="str">
        <f>IFERROR(IF($G79=Tabelid!$L$6,$E79*P79,IFERROR($E79*P79/SUM($J79:$AB79)*(Eksplikatsioon!U81)/SUMPRODUCT($J79:$AB79,Eksplikatsioon!$O81:$AG81),"")),"")</f>
        <v/>
      </c>
      <c r="AJ79" s="31" t="str">
        <f>IFERROR(IF($G79=Tabelid!$L$6,$E79*Q79,IFERROR($E79*Q79/SUM($J79:$AB79)*(Eksplikatsioon!V81)/SUMPRODUCT($J79:$AB79,Eksplikatsioon!$O81:$AG81),"")),"")</f>
        <v/>
      </c>
      <c r="AK79" s="31" t="str">
        <f>IFERROR(IF($G79=Tabelid!$L$6,$E79*R79,IFERROR($E79*R79/SUM($J79:$AB79)*(Eksplikatsioon!W81)/SUMPRODUCT($J79:$AB79,Eksplikatsioon!$O81:$AG81),"")),"")</f>
        <v/>
      </c>
      <c r="AL79" s="31" t="str">
        <f>IFERROR(IF($G79=Tabelid!$L$6,$E79*S79,IFERROR($E79*S79/SUM($J79:$AB79)*(Eksplikatsioon!X81)/SUMPRODUCT($J79:$AB79,Eksplikatsioon!$O81:$AG81),"")),"")</f>
        <v/>
      </c>
      <c r="AM79" s="31" t="str">
        <f>IFERROR(IF($G79=Tabelid!$L$6,$E79*T79,IFERROR($E79*T79/SUM($J79:$AB79)*(Eksplikatsioon!Y81)/SUMPRODUCT($J79:$AB79,Eksplikatsioon!$O81:$AG81),"")),"")</f>
        <v/>
      </c>
      <c r="AN79" s="31" t="str">
        <f>IFERROR(IF($G79=Tabelid!$L$6,$E79*U79,IFERROR($E79*U79/SUM($J79:$AB79)*(Eksplikatsioon!Z81)/SUMPRODUCT($J79:$AB79,Eksplikatsioon!$O81:$AG81),"")),"")</f>
        <v/>
      </c>
      <c r="AO79" s="31" t="str">
        <f>IFERROR(IF($G79=Tabelid!$L$6,$E79*V79,IFERROR($E79*V79/SUM($J79:$AB79)*(Eksplikatsioon!AA81)/SUMPRODUCT($J79:$AB79,Eksplikatsioon!$O81:$AG81),"")),"")</f>
        <v/>
      </c>
      <c r="AP79" s="31" t="str">
        <f>IFERROR(IF($G79=Tabelid!$L$6,$E79*W79,IFERROR($E79*W79/SUM($J79:$AB79)*(Eksplikatsioon!AB81)/SUMPRODUCT($J79:$AB79,Eksplikatsioon!$O81:$AG81),"")),"")</f>
        <v/>
      </c>
      <c r="AQ79" s="31" t="str">
        <f>IFERROR(IF($G79=Tabelid!$L$6,$E79*X79,IFERROR($E79*X79/SUM($J79:$AB79)*(Eksplikatsioon!AC81)/SUMPRODUCT($J79:$AB79,Eksplikatsioon!$O81:$AG81),"")),"")</f>
        <v/>
      </c>
      <c r="AR79" s="31" t="str">
        <f>IFERROR(IF($G79=Tabelid!$L$6,$E79*Y79,IFERROR($E79*Y79/SUM($J79:$AB79)*(Eksplikatsioon!AD81)/SUMPRODUCT($J79:$AB79,Eksplikatsioon!$O81:$AG81),"")),"")</f>
        <v/>
      </c>
      <c r="AS79" s="31" t="str">
        <f>IFERROR(IF($G79=Tabelid!$L$6,$E79*Z79,IFERROR($E79*Z79/SUM($J79:$AB79)*(Eksplikatsioon!AE81)/SUMPRODUCT($J79:$AB79,Eksplikatsioon!$O81:$AG81),"")),"")</f>
        <v/>
      </c>
      <c r="AT79" s="31" t="str">
        <f>IFERROR(IF($G79=Tabelid!$L$6,$E79*AA79,IFERROR($E79*AA79/SUM($J79:$AB79)*(Eksplikatsioon!AF81)/SUMPRODUCT($J79:$AB79,Eksplikatsioon!$O81:$AG81),"")),"")</f>
        <v/>
      </c>
      <c r="AU79" s="31" t="str">
        <f>IFERROR(IF($G79=Tabelid!$L$6,$E79*AB79,IFERROR($E79*AB79/SUM($J79:$AB79)*(Eksplikatsioon!AG81)/SUMPRODUCT($J79:$AB79,Eksplikatsioon!$O81:$AG81),"")),"")</f>
        <v/>
      </c>
    </row>
    <row r="80" spans="1:47" x14ac:dyDescent="0.25">
      <c r="A80" s="25" t="str">
        <f>IF(Eksplikatsioon!A82=0,"",Eksplikatsioon!A82)</f>
        <v/>
      </c>
      <c r="B80" s="58" t="str">
        <f>IF(Eksplikatsioon!B82=0,"",Eksplikatsioon!B82)</f>
        <v/>
      </c>
      <c r="C80" s="25" t="str">
        <f>IF(Eksplikatsioon!C82=0,"",Eksplikatsioon!C82)</f>
        <v/>
      </c>
      <c r="D80" s="25" t="str">
        <f>IF(Eksplikatsioon!D82=0,"",Eksplikatsioon!D82)</f>
        <v/>
      </c>
      <c r="E80" s="56" t="str">
        <f>IF(Eksplikatsioon!F82=0,"",Eksplikatsioon!F82)</f>
        <v/>
      </c>
      <c r="F80" s="25" t="str">
        <f>IF(Eksplikatsioon!H82=0,"",Eksplikatsioon!H82)</f>
        <v/>
      </c>
      <c r="G80" s="25" t="str">
        <f>IF(Eksplikatsioon!J82=0,"",Eksplikatsioon!J82)</f>
        <v/>
      </c>
      <c r="H80" s="25" t="str">
        <f>IF(Eksplikatsioon!K82=0,"",Eksplikatsioon!K82)</f>
        <v/>
      </c>
      <c r="I80" s="25" t="str">
        <f>IF(Eksplikatsioon!L82=0,"",Eksplikatsioon!L82)</f>
        <v/>
      </c>
      <c r="J80" s="31" t="str">
        <f>IFERROR(IF($G80=Tabelid!$L$6,Eksplikatsioon!O82/SUM(Eksplikatsioon!$O82:'Eksplikatsioon'!$AG82),IF($G80=Tabelid!$L$4,IFERROR(SUMIFS($E:$E,$G:$G,Tabelid!$L$1,$C:$C,Tabelid!$J$4,$H:$H,J$2,$A:$A,$A80)/SUMIFS($E:$E,$G:$G,Tabelid!$L$1,$C:$C,Tabelid!$J$4,$A:$A,$A80),0),IF($G80=Tabelid!$L$5,IFERROR(SUMIFS($E:$E,$G:$G,Tabelid!$L$1,$C:$C,Tabelid!$J$4,$H:$H,J$2)/SUMIFS($E:$E,$G:$G,Tabelid!$L$1,$C:$C,Tabelid!$J$4),0),""))),"")</f>
        <v/>
      </c>
      <c r="K80" s="31" t="str">
        <f>IFERROR(IF($G80=Tabelid!$L$6,Eksplikatsioon!P82/SUM(Eksplikatsioon!$O82:'Eksplikatsioon'!$AG82),IF($G80=Tabelid!$L$4,IFERROR(SUMIFS($E:$E,$G:$G,Tabelid!$L$1,$C:$C,Tabelid!$J$4,$H:$H,K$2,$A:$A,$A80)/SUMIFS($E:$E,$G:$G,Tabelid!$L$1,$C:$C,Tabelid!$J$4,$A:$A,$A80),0),IF($G80=Tabelid!$L$5,IFERROR(SUMIFS($E:$E,$G:$G,Tabelid!$L$1,$C:$C,Tabelid!$J$4,$H:$H,K$2)/SUMIFS($E:$E,$G:$G,Tabelid!$L$1,$C:$C,Tabelid!$J$4),0),""))),"")</f>
        <v/>
      </c>
      <c r="L80" s="31" t="str">
        <f>IFERROR(IF($G80=Tabelid!$L$6,Eksplikatsioon!Q82/SUM(Eksplikatsioon!$O82:'Eksplikatsioon'!$AG82),IF($G80=Tabelid!$L$4,IFERROR(SUMIFS($E:$E,$G:$G,Tabelid!$L$1,$C:$C,Tabelid!$J$4,$H:$H,L$2,$A:$A,$A80)/SUMIFS($E:$E,$G:$G,Tabelid!$L$1,$C:$C,Tabelid!$J$4,$A:$A,$A80),0),IF($G80=Tabelid!$L$5,IFERROR(SUMIFS($E:$E,$G:$G,Tabelid!$L$1,$C:$C,Tabelid!$J$4,$H:$H,L$2)/SUMIFS($E:$E,$G:$G,Tabelid!$L$1,$C:$C,Tabelid!$J$4),0),""))),"")</f>
        <v/>
      </c>
      <c r="M80" s="31" t="str">
        <f>IFERROR(IF($G80=Tabelid!$L$6,Eksplikatsioon!R82/SUM(Eksplikatsioon!$O82:'Eksplikatsioon'!$AG82),IF($G80=Tabelid!$L$4,IFERROR(SUMIFS($E:$E,$G:$G,Tabelid!$L$1,$C:$C,Tabelid!$J$4,$H:$H,M$2,$A:$A,$A80)/SUMIFS($E:$E,$G:$G,Tabelid!$L$1,$C:$C,Tabelid!$J$4,$A:$A,$A80),0),IF($G80=Tabelid!$L$5,IFERROR(SUMIFS($E:$E,$G:$G,Tabelid!$L$1,$C:$C,Tabelid!$J$4,$H:$H,M$2)/SUMIFS($E:$E,$G:$G,Tabelid!$L$1,$C:$C,Tabelid!$J$4),0),""))),"")</f>
        <v/>
      </c>
      <c r="N80" s="31" t="str">
        <f>IFERROR(IF($G80=Tabelid!$L$6,Eksplikatsioon!S82/SUM(Eksplikatsioon!$O82:'Eksplikatsioon'!$AG82),IF($G80=Tabelid!$L$4,IFERROR(SUMIFS($E:$E,$G:$G,Tabelid!$L$1,$C:$C,Tabelid!$J$4,$H:$H,N$2,$A:$A,$A80)/SUMIFS($E:$E,$G:$G,Tabelid!$L$1,$C:$C,Tabelid!$J$4,$A:$A,$A80),0),IF($G80=Tabelid!$L$5,IFERROR(SUMIFS($E:$E,$G:$G,Tabelid!$L$1,$C:$C,Tabelid!$J$4,$H:$H,N$2)/SUMIFS($E:$E,$G:$G,Tabelid!$L$1,$C:$C,Tabelid!$J$4),0),""))),"")</f>
        <v/>
      </c>
      <c r="O80" s="31" t="str">
        <f>IFERROR(IF($G80=Tabelid!$L$6,Eksplikatsioon!T82/SUM(Eksplikatsioon!$O82:'Eksplikatsioon'!$AG82),IF($G80=Tabelid!$L$4,IFERROR(SUMIFS($E:$E,$G:$G,Tabelid!$L$1,$C:$C,Tabelid!$J$4,$H:$H,O$2,$A:$A,$A80)/SUMIFS($E:$E,$G:$G,Tabelid!$L$1,$C:$C,Tabelid!$J$4,$A:$A,$A80),0),IF($G80=Tabelid!$L$5,IFERROR(SUMIFS($E:$E,$G:$G,Tabelid!$L$1,$C:$C,Tabelid!$J$4,$H:$H,O$2)/SUMIFS($E:$E,$G:$G,Tabelid!$L$1,$C:$C,Tabelid!$J$4),0),""))),"")</f>
        <v/>
      </c>
      <c r="P80" s="31" t="str">
        <f>IFERROR(IF($G80=Tabelid!$L$6,Eksplikatsioon!U82/SUM(Eksplikatsioon!$O82:'Eksplikatsioon'!$AG82),IF($G80=Tabelid!$L$4,IFERROR(SUMIFS($E:$E,$G:$G,Tabelid!$L$1,$C:$C,Tabelid!$J$4,$H:$H,P$2,$A:$A,$A80)/SUMIFS($E:$E,$G:$G,Tabelid!$L$1,$C:$C,Tabelid!$J$4,$A:$A,$A80),0),IF($G80=Tabelid!$L$5,IFERROR(SUMIFS($E:$E,$G:$G,Tabelid!$L$1,$C:$C,Tabelid!$J$4,$H:$H,P$2)/SUMIFS($E:$E,$G:$G,Tabelid!$L$1,$C:$C,Tabelid!$J$4),0),""))),"")</f>
        <v/>
      </c>
      <c r="Q80" s="31" t="str">
        <f>IFERROR(IF($G80=Tabelid!$L$6,Eksplikatsioon!V82/SUM(Eksplikatsioon!$O82:'Eksplikatsioon'!$AG82),IF($G80=Tabelid!$L$4,IFERROR(SUMIFS($E:$E,$G:$G,Tabelid!$L$1,$C:$C,Tabelid!$J$4,$H:$H,Q$2,$A:$A,$A80)/SUMIFS($E:$E,$G:$G,Tabelid!$L$1,$C:$C,Tabelid!$J$4,$A:$A,$A80),0),IF($G80=Tabelid!$L$5,IFERROR(SUMIFS($E:$E,$G:$G,Tabelid!$L$1,$C:$C,Tabelid!$J$4,$H:$H,Q$2)/SUMIFS($E:$E,$G:$G,Tabelid!$L$1,$C:$C,Tabelid!$J$4),0),""))),"")</f>
        <v/>
      </c>
      <c r="R80" s="31" t="str">
        <f>IFERROR(IF($G80=Tabelid!$L$6,Eksplikatsioon!W82/SUM(Eksplikatsioon!$O82:'Eksplikatsioon'!$AG82),IF($G80=Tabelid!$L$4,IFERROR(SUMIFS($E:$E,$G:$G,Tabelid!$L$1,$C:$C,Tabelid!$J$4,$H:$H,R$2,$A:$A,$A80)/SUMIFS($E:$E,$G:$G,Tabelid!$L$1,$C:$C,Tabelid!$J$4,$A:$A,$A80),0),IF($G80=Tabelid!$L$5,IFERROR(SUMIFS($E:$E,$G:$G,Tabelid!$L$1,$C:$C,Tabelid!$J$4,$H:$H,R$2)/SUMIFS($E:$E,$G:$G,Tabelid!$L$1,$C:$C,Tabelid!$J$4),0),""))),"")</f>
        <v/>
      </c>
      <c r="S80" s="31" t="str">
        <f>IFERROR(IF($G80=Tabelid!$L$6,Eksplikatsioon!X82/SUM(Eksplikatsioon!$O82:'Eksplikatsioon'!$AG82),IF($G80=Tabelid!$L$4,IFERROR(SUMIFS($E:$E,$G:$G,Tabelid!$L$1,$C:$C,Tabelid!$J$4,$H:$H,S$2,$A:$A,$A80)/SUMIFS($E:$E,$G:$G,Tabelid!$L$1,$C:$C,Tabelid!$J$4,$A:$A,$A80),0),IF($G80=Tabelid!$L$5,IFERROR(SUMIFS($E:$E,$G:$G,Tabelid!$L$1,$C:$C,Tabelid!$J$4,$H:$H,S$2)/SUMIFS($E:$E,$G:$G,Tabelid!$L$1,$C:$C,Tabelid!$J$4),0),""))),"")</f>
        <v/>
      </c>
      <c r="T80" s="31" t="str">
        <f>IFERROR(IF($G80=Tabelid!$L$6,Eksplikatsioon!Y82/SUM(Eksplikatsioon!$O82:'Eksplikatsioon'!$AG82),IF($G80=Tabelid!$L$4,IFERROR(SUMIFS($E:$E,$G:$G,Tabelid!$L$1,$C:$C,Tabelid!$J$4,$H:$H,T$2,$A:$A,$A80)/SUMIFS($E:$E,$G:$G,Tabelid!$L$1,$C:$C,Tabelid!$J$4,$A:$A,$A80),0),IF($G80=Tabelid!$L$5,IFERROR(SUMIFS($E:$E,$G:$G,Tabelid!$L$1,$C:$C,Tabelid!$J$4,$H:$H,T$2)/SUMIFS($E:$E,$G:$G,Tabelid!$L$1,$C:$C,Tabelid!$J$4),0),""))),"")</f>
        <v/>
      </c>
      <c r="U80" s="31" t="str">
        <f>IFERROR(IF($G80=Tabelid!$L$6,Eksplikatsioon!Z82/SUM(Eksplikatsioon!$O82:'Eksplikatsioon'!$AG82),IF($G80=Tabelid!$L$4,IFERROR(SUMIFS($E:$E,$G:$G,Tabelid!$L$1,$C:$C,Tabelid!$J$4,$H:$H,U$2,$A:$A,$A80)/SUMIFS($E:$E,$G:$G,Tabelid!$L$1,$C:$C,Tabelid!$J$4,$A:$A,$A80),0),IF($G80=Tabelid!$L$5,IFERROR(SUMIFS($E:$E,$G:$G,Tabelid!$L$1,$C:$C,Tabelid!$J$4,$H:$H,U$2)/SUMIFS($E:$E,$G:$G,Tabelid!$L$1,$C:$C,Tabelid!$J$4),0),""))),"")</f>
        <v/>
      </c>
      <c r="V80" s="31"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31"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31"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31"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31"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31"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31"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31" t="str">
        <f>IFERROR(IF($G80=Tabelid!$L$6,$E80*J80,IFERROR($E80*J80/SUM($J80:$AB80)*(Eksplikatsioon!O82)/SUMPRODUCT($J80:$AB80,Eksplikatsioon!$O82:$AG82),"")),"")</f>
        <v/>
      </c>
      <c r="AD80" s="31" t="str">
        <f>IFERROR(IF($G80=Tabelid!$L$6,$E80*K80,IFERROR($E80*K80/SUM($J80:$AB80)*(Eksplikatsioon!P82)/SUMPRODUCT($J80:$AB80,Eksplikatsioon!$O82:$AG82),"")),"")</f>
        <v/>
      </c>
      <c r="AE80" s="31" t="str">
        <f>IFERROR(IF($G80=Tabelid!$L$6,$E80*L80,IFERROR($E80*L80/SUM($J80:$AB80)*(Eksplikatsioon!Q82)/SUMPRODUCT($J80:$AB80,Eksplikatsioon!$O82:$AG82),"")),"")</f>
        <v/>
      </c>
      <c r="AF80" s="31" t="str">
        <f>IFERROR(IF($G80=Tabelid!$L$6,$E80*M80,IFERROR($E80*M80/SUM($J80:$AB80)*(Eksplikatsioon!R82)/SUMPRODUCT($J80:$AB80,Eksplikatsioon!$O82:$AG82),"")),"")</f>
        <v/>
      </c>
      <c r="AG80" s="31" t="str">
        <f>IFERROR(IF($G80=Tabelid!$L$6,$E80*N80,IFERROR($E80*N80/SUM($J80:$AB80)*(Eksplikatsioon!S82)/SUMPRODUCT($J80:$AB80,Eksplikatsioon!$O82:$AG82),"")),"")</f>
        <v/>
      </c>
      <c r="AH80" s="31" t="str">
        <f>IFERROR(IF($G80=Tabelid!$L$6,$E80*O80,IFERROR($E80*O80/SUM($J80:$AB80)*(Eksplikatsioon!T82)/SUMPRODUCT($J80:$AB80,Eksplikatsioon!$O82:$AG82),"")),"")</f>
        <v/>
      </c>
      <c r="AI80" s="31" t="str">
        <f>IFERROR(IF($G80=Tabelid!$L$6,$E80*P80,IFERROR($E80*P80/SUM($J80:$AB80)*(Eksplikatsioon!U82)/SUMPRODUCT($J80:$AB80,Eksplikatsioon!$O82:$AG82),"")),"")</f>
        <v/>
      </c>
      <c r="AJ80" s="31" t="str">
        <f>IFERROR(IF($G80=Tabelid!$L$6,$E80*Q80,IFERROR($E80*Q80/SUM($J80:$AB80)*(Eksplikatsioon!V82)/SUMPRODUCT($J80:$AB80,Eksplikatsioon!$O82:$AG82),"")),"")</f>
        <v/>
      </c>
      <c r="AK80" s="31" t="str">
        <f>IFERROR(IF($G80=Tabelid!$L$6,$E80*R80,IFERROR($E80*R80/SUM($J80:$AB80)*(Eksplikatsioon!W82)/SUMPRODUCT($J80:$AB80,Eksplikatsioon!$O82:$AG82),"")),"")</f>
        <v/>
      </c>
      <c r="AL80" s="31" t="str">
        <f>IFERROR(IF($G80=Tabelid!$L$6,$E80*S80,IFERROR($E80*S80/SUM($J80:$AB80)*(Eksplikatsioon!X82)/SUMPRODUCT($J80:$AB80,Eksplikatsioon!$O82:$AG82),"")),"")</f>
        <v/>
      </c>
      <c r="AM80" s="31" t="str">
        <f>IFERROR(IF($G80=Tabelid!$L$6,$E80*T80,IFERROR($E80*T80/SUM($J80:$AB80)*(Eksplikatsioon!Y82)/SUMPRODUCT($J80:$AB80,Eksplikatsioon!$O82:$AG82),"")),"")</f>
        <v/>
      </c>
      <c r="AN80" s="31" t="str">
        <f>IFERROR(IF($G80=Tabelid!$L$6,$E80*U80,IFERROR($E80*U80/SUM($J80:$AB80)*(Eksplikatsioon!Z82)/SUMPRODUCT($J80:$AB80,Eksplikatsioon!$O82:$AG82),"")),"")</f>
        <v/>
      </c>
      <c r="AO80" s="31" t="str">
        <f>IFERROR(IF($G80=Tabelid!$L$6,$E80*V80,IFERROR($E80*V80/SUM($J80:$AB80)*(Eksplikatsioon!AA82)/SUMPRODUCT($J80:$AB80,Eksplikatsioon!$O82:$AG82),"")),"")</f>
        <v/>
      </c>
      <c r="AP80" s="31" t="str">
        <f>IFERROR(IF($G80=Tabelid!$L$6,$E80*W80,IFERROR($E80*W80/SUM($J80:$AB80)*(Eksplikatsioon!AB82)/SUMPRODUCT($J80:$AB80,Eksplikatsioon!$O82:$AG82),"")),"")</f>
        <v/>
      </c>
      <c r="AQ80" s="31" t="str">
        <f>IFERROR(IF($G80=Tabelid!$L$6,$E80*X80,IFERROR($E80*X80/SUM($J80:$AB80)*(Eksplikatsioon!AC82)/SUMPRODUCT($J80:$AB80,Eksplikatsioon!$O82:$AG82),"")),"")</f>
        <v/>
      </c>
      <c r="AR80" s="31" t="str">
        <f>IFERROR(IF($G80=Tabelid!$L$6,$E80*Y80,IFERROR($E80*Y80/SUM($J80:$AB80)*(Eksplikatsioon!AD82)/SUMPRODUCT($J80:$AB80,Eksplikatsioon!$O82:$AG82),"")),"")</f>
        <v/>
      </c>
      <c r="AS80" s="31" t="str">
        <f>IFERROR(IF($G80=Tabelid!$L$6,$E80*Z80,IFERROR($E80*Z80/SUM($J80:$AB80)*(Eksplikatsioon!AE82)/SUMPRODUCT($J80:$AB80,Eksplikatsioon!$O82:$AG82),"")),"")</f>
        <v/>
      </c>
      <c r="AT80" s="31" t="str">
        <f>IFERROR(IF($G80=Tabelid!$L$6,$E80*AA80,IFERROR($E80*AA80/SUM($J80:$AB80)*(Eksplikatsioon!AF82)/SUMPRODUCT($J80:$AB80,Eksplikatsioon!$O82:$AG82),"")),"")</f>
        <v/>
      </c>
      <c r="AU80" s="31" t="str">
        <f>IFERROR(IF($G80=Tabelid!$L$6,$E80*AB80,IFERROR($E80*AB80/SUM($J80:$AB80)*(Eksplikatsioon!AG82)/SUMPRODUCT($J80:$AB80,Eksplikatsioon!$O82:$AG82),"")),"")</f>
        <v/>
      </c>
    </row>
    <row r="81" spans="1:47" x14ac:dyDescent="0.25">
      <c r="A81" s="25" t="str">
        <f>IF(Eksplikatsioon!A83=0,"",Eksplikatsioon!A83)</f>
        <v/>
      </c>
      <c r="B81" s="58" t="str">
        <f>IF(Eksplikatsioon!B83=0,"",Eksplikatsioon!B83)</f>
        <v/>
      </c>
      <c r="C81" s="25" t="str">
        <f>IF(Eksplikatsioon!C83=0,"",Eksplikatsioon!C83)</f>
        <v/>
      </c>
      <c r="D81" s="25" t="str">
        <f>IF(Eksplikatsioon!D83=0,"",Eksplikatsioon!D83)</f>
        <v/>
      </c>
      <c r="E81" s="56" t="str">
        <f>IF(Eksplikatsioon!F83=0,"",Eksplikatsioon!F83)</f>
        <v/>
      </c>
      <c r="F81" s="25" t="str">
        <f>IF(Eksplikatsioon!H83=0,"",Eksplikatsioon!H83)</f>
        <v/>
      </c>
      <c r="G81" s="25" t="str">
        <f>IF(Eksplikatsioon!J83=0,"",Eksplikatsioon!J83)</f>
        <v/>
      </c>
      <c r="H81" s="25" t="str">
        <f>IF(Eksplikatsioon!K83=0,"",Eksplikatsioon!K83)</f>
        <v/>
      </c>
      <c r="I81" s="25" t="str">
        <f>IF(Eksplikatsioon!L83=0,"",Eksplikatsioon!L83)</f>
        <v/>
      </c>
      <c r="J81" s="31" t="str">
        <f>IFERROR(IF($G81=Tabelid!$L$6,Eksplikatsioon!O83/SUM(Eksplikatsioon!$O83:'Eksplikatsioon'!$AG83),IF($G81=Tabelid!$L$4,IFERROR(SUMIFS($E:$E,$G:$G,Tabelid!$L$1,$C:$C,Tabelid!$J$4,$H:$H,J$2,$A:$A,$A81)/SUMIFS($E:$E,$G:$G,Tabelid!$L$1,$C:$C,Tabelid!$J$4,$A:$A,$A81),0),IF($G81=Tabelid!$L$5,IFERROR(SUMIFS($E:$E,$G:$G,Tabelid!$L$1,$C:$C,Tabelid!$J$4,$H:$H,J$2)/SUMIFS($E:$E,$G:$G,Tabelid!$L$1,$C:$C,Tabelid!$J$4),0),""))),"")</f>
        <v/>
      </c>
      <c r="K81" s="31" t="str">
        <f>IFERROR(IF($G81=Tabelid!$L$6,Eksplikatsioon!P83/SUM(Eksplikatsioon!$O83:'Eksplikatsioon'!$AG83),IF($G81=Tabelid!$L$4,IFERROR(SUMIFS($E:$E,$G:$G,Tabelid!$L$1,$C:$C,Tabelid!$J$4,$H:$H,K$2,$A:$A,$A81)/SUMIFS($E:$E,$G:$G,Tabelid!$L$1,$C:$C,Tabelid!$J$4,$A:$A,$A81),0),IF($G81=Tabelid!$L$5,IFERROR(SUMIFS($E:$E,$G:$G,Tabelid!$L$1,$C:$C,Tabelid!$J$4,$H:$H,K$2)/SUMIFS($E:$E,$G:$G,Tabelid!$L$1,$C:$C,Tabelid!$J$4),0),""))),"")</f>
        <v/>
      </c>
      <c r="L81" s="31" t="str">
        <f>IFERROR(IF($G81=Tabelid!$L$6,Eksplikatsioon!Q83/SUM(Eksplikatsioon!$O83:'Eksplikatsioon'!$AG83),IF($G81=Tabelid!$L$4,IFERROR(SUMIFS($E:$E,$G:$G,Tabelid!$L$1,$C:$C,Tabelid!$J$4,$H:$H,L$2,$A:$A,$A81)/SUMIFS($E:$E,$G:$G,Tabelid!$L$1,$C:$C,Tabelid!$J$4,$A:$A,$A81),0),IF($G81=Tabelid!$L$5,IFERROR(SUMIFS($E:$E,$G:$G,Tabelid!$L$1,$C:$C,Tabelid!$J$4,$H:$H,L$2)/SUMIFS($E:$E,$G:$G,Tabelid!$L$1,$C:$C,Tabelid!$J$4),0),""))),"")</f>
        <v/>
      </c>
      <c r="M81" s="31" t="str">
        <f>IFERROR(IF($G81=Tabelid!$L$6,Eksplikatsioon!R83/SUM(Eksplikatsioon!$O83:'Eksplikatsioon'!$AG83),IF($G81=Tabelid!$L$4,IFERROR(SUMIFS($E:$E,$G:$G,Tabelid!$L$1,$C:$C,Tabelid!$J$4,$H:$H,M$2,$A:$A,$A81)/SUMIFS($E:$E,$G:$G,Tabelid!$L$1,$C:$C,Tabelid!$J$4,$A:$A,$A81),0),IF($G81=Tabelid!$L$5,IFERROR(SUMIFS($E:$E,$G:$G,Tabelid!$L$1,$C:$C,Tabelid!$J$4,$H:$H,M$2)/SUMIFS($E:$E,$G:$G,Tabelid!$L$1,$C:$C,Tabelid!$J$4),0),""))),"")</f>
        <v/>
      </c>
      <c r="N81" s="31" t="str">
        <f>IFERROR(IF($G81=Tabelid!$L$6,Eksplikatsioon!S83/SUM(Eksplikatsioon!$O83:'Eksplikatsioon'!$AG83),IF($G81=Tabelid!$L$4,IFERROR(SUMIFS($E:$E,$G:$G,Tabelid!$L$1,$C:$C,Tabelid!$J$4,$H:$H,N$2,$A:$A,$A81)/SUMIFS($E:$E,$G:$G,Tabelid!$L$1,$C:$C,Tabelid!$J$4,$A:$A,$A81),0),IF($G81=Tabelid!$L$5,IFERROR(SUMIFS($E:$E,$G:$G,Tabelid!$L$1,$C:$C,Tabelid!$J$4,$H:$H,N$2)/SUMIFS($E:$E,$G:$G,Tabelid!$L$1,$C:$C,Tabelid!$J$4),0),""))),"")</f>
        <v/>
      </c>
      <c r="O81" s="31" t="str">
        <f>IFERROR(IF($G81=Tabelid!$L$6,Eksplikatsioon!T83/SUM(Eksplikatsioon!$O83:'Eksplikatsioon'!$AG83),IF($G81=Tabelid!$L$4,IFERROR(SUMIFS($E:$E,$G:$G,Tabelid!$L$1,$C:$C,Tabelid!$J$4,$H:$H,O$2,$A:$A,$A81)/SUMIFS($E:$E,$G:$G,Tabelid!$L$1,$C:$C,Tabelid!$J$4,$A:$A,$A81),0),IF($G81=Tabelid!$L$5,IFERROR(SUMIFS($E:$E,$G:$G,Tabelid!$L$1,$C:$C,Tabelid!$J$4,$H:$H,O$2)/SUMIFS($E:$E,$G:$G,Tabelid!$L$1,$C:$C,Tabelid!$J$4),0),""))),"")</f>
        <v/>
      </c>
      <c r="P81" s="31" t="str">
        <f>IFERROR(IF($G81=Tabelid!$L$6,Eksplikatsioon!U83/SUM(Eksplikatsioon!$O83:'Eksplikatsioon'!$AG83),IF($G81=Tabelid!$L$4,IFERROR(SUMIFS($E:$E,$G:$G,Tabelid!$L$1,$C:$C,Tabelid!$J$4,$H:$H,P$2,$A:$A,$A81)/SUMIFS($E:$E,$G:$G,Tabelid!$L$1,$C:$C,Tabelid!$J$4,$A:$A,$A81),0),IF($G81=Tabelid!$L$5,IFERROR(SUMIFS($E:$E,$G:$G,Tabelid!$L$1,$C:$C,Tabelid!$J$4,$H:$H,P$2)/SUMIFS($E:$E,$G:$G,Tabelid!$L$1,$C:$C,Tabelid!$J$4),0),""))),"")</f>
        <v/>
      </c>
      <c r="Q81" s="31" t="str">
        <f>IFERROR(IF($G81=Tabelid!$L$6,Eksplikatsioon!V83/SUM(Eksplikatsioon!$O83:'Eksplikatsioon'!$AG83),IF($G81=Tabelid!$L$4,IFERROR(SUMIFS($E:$E,$G:$G,Tabelid!$L$1,$C:$C,Tabelid!$J$4,$H:$H,Q$2,$A:$A,$A81)/SUMIFS($E:$E,$G:$G,Tabelid!$L$1,$C:$C,Tabelid!$J$4,$A:$A,$A81),0),IF($G81=Tabelid!$L$5,IFERROR(SUMIFS($E:$E,$G:$G,Tabelid!$L$1,$C:$C,Tabelid!$J$4,$H:$H,Q$2)/SUMIFS($E:$E,$G:$G,Tabelid!$L$1,$C:$C,Tabelid!$J$4),0),""))),"")</f>
        <v/>
      </c>
      <c r="R81" s="31" t="str">
        <f>IFERROR(IF($G81=Tabelid!$L$6,Eksplikatsioon!W83/SUM(Eksplikatsioon!$O83:'Eksplikatsioon'!$AG83),IF($G81=Tabelid!$L$4,IFERROR(SUMIFS($E:$E,$G:$G,Tabelid!$L$1,$C:$C,Tabelid!$J$4,$H:$H,R$2,$A:$A,$A81)/SUMIFS($E:$E,$G:$G,Tabelid!$L$1,$C:$C,Tabelid!$J$4,$A:$A,$A81),0),IF($G81=Tabelid!$L$5,IFERROR(SUMIFS($E:$E,$G:$G,Tabelid!$L$1,$C:$C,Tabelid!$J$4,$H:$H,R$2)/SUMIFS($E:$E,$G:$G,Tabelid!$L$1,$C:$C,Tabelid!$J$4),0),""))),"")</f>
        <v/>
      </c>
      <c r="S81" s="31" t="str">
        <f>IFERROR(IF($G81=Tabelid!$L$6,Eksplikatsioon!X83/SUM(Eksplikatsioon!$O83:'Eksplikatsioon'!$AG83),IF($G81=Tabelid!$L$4,IFERROR(SUMIFS($E:$E,$G:$G,Tabelid!$L$1,$C:$C,Tabelid!$J$4,$H:$H,S$2,$A:$A,$A81)/SUMIFS($E:$E,$G:$G,Tabelid!$L$1,$C:$C,Tabelid!$J$4,$A:$A,$A81),0),IF($G81=Tabelid!$L$5,IFERROR(SUMIFS($E:$E,$G:$G,Tabelid!$L$1,$C:$C,Tabelid!$J$4,$H:$H,S$2)/SUMIFS($E:$E,$G:$G,Tabelid!$L$1,$C:$C,Tabelid!$J$4),0),""))),"")</f>
        <v/>
      </c>
      <c r="T81" s="31" t="str">
        <f>IFERROR(IF($G81=Tabelid!$L$6,Eksplikatsioon!Y83/SUM(Eksplikatsioon!$O83:'Eksplikatsioon'!$AG83),IF($G81=Tabelid!$L$4,IFERROR(SUMIFS($E:$E,$G:$G,Tabelid!$L$1,$C:$C,Tabelid!$J$4,$H:$H,T$2,$A:$A,$A81)/SUMIFS($E:$E,$G:$G,Tabelid!$L$1,$C:$C,Tabelid!$J$4,$A:$A,$A81),0),IF($G81=Tabelid!$L$5,IFERROR(SUMIFS($E:$E,$G:$G,Tabelid!$L$1,$C:$C,Tabelid!$J$4,$H:$H,T$2)/SUMIFS($E:$E,$G:$G,Tabelid!$L$1,$C:$C,Tabelid!$J$4),0),""))),"")</f>
        <v/>
      </c>
      <c r="U81" s="31" t="str">
        <f>IFERROR(IF($G81=Tabelid!$L$6,Eksplikatsioon!Z83/SUM(Eksplikatsioon!$O83:'Eksplikatsioon'!$AG83),IF($G81=Tabelid!$L$4,IFERROR(SUMIFS($E:$E,$G:$G,Tabelid!$L$1,$C:$C,Tabelid!$J$4,$H:$H,U$2,$A:$A,$A81)/SUMIFS($E:$E,$G:$G,Tabelid!$L$1,$C:$C,Tabelid!$J$4,$A:$A,$A81),0),IF($G81=Tabelid!$L$5,IFERROR(SUMIFS($E:$E,$G:$G,Tabelid!$L$1,$C:$C,Tabelid!$J$4,$H:$H,U$2)/SUMIFS($E:$E,$G:$G,Tabelid!$L$1,$C:$C,Tabelid!$J$4),0),""))),"")</f>
        <v/>
      </c>
      <c r="V81" s="31"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31"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31"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31"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31"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31"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31"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31" t="str">
        <f>IFERROR(IF($G81=Tabelid!$L$6,$E81*J81,IFERROR($E81*J81/SUM($J81:$AB81)*(Eksplikatsioon!O83)/SUMPRODUCT($J81:$AB81,Eksplikatsioon!$O83:$AG83),"")),"")</f>
        <v/>
      </c>
      <c r="AD81" s="31" t="str">
        <f>IFERROR(IF($G81=Tabelid!$L$6,$E81*K81,IFERROR($E81*K81/SUM($J81:$AB81)*(Eksplikatsioon!P83)/SUMPRODUCT($J81:$AB81,Eksplikatsioon!$O83:$AG83),"")),"")</f>
        <v/>
      </c>
      <c r="AE81" s="31" t="str">
        <f>IFERROR(IF($G81=Tabelid!$L$6,$E81*L81,IFERROR($E81*L81/SUM($J81:$AB81)*(Eksplikatsioon!Q83)/SUMPRODUCT($J81:$AB81,Eksplikatsioon!$O83:$AG83),"")),"")</f>
        <v/>
      </c>
      <c r="AF81" s="31" t="str">
        <f>IFERROR(IF($G81=Tabelid!$L$6,$E81*M81,IFERROR($E81*M81/SUM($J81:$AB81)*(Eksplikatsioon!R83)/SUMPRODUCT($J81:$AB81,Eksplikatsioon!$O83:$AG83),"")),"")</f>
        <v/>
      </c>
      <c r="AG81" s="31" t="str">
        <f>IFERROR(IF($G81=Tabelid!$L$6,$E81*N81,IFERROR($E81*N81/SUM($J81:$AB81)*(Eksplikatsioon!S83)/SUMPRODUCT($J81:$AB81,Eksplikatsioon!$O83:$AG83),"")),"")</f>
        <v/>
      </c>
      <c r="AH81" s="31" t="str">
        <f>IFERROR(IF($G81=Tabelid!$L$6,$E81*O81,IFERROR($E81*O81/SUM($J81:$AB81)*(Eksplikatsioon!T83)/SUMPRODUCT($J81:$AB81,Eksplikatsioon!$O83:$AG83),"")),"")</f>
        <v/>
      </c>
      <c r="AI81" s="31" t="str">
        <f>IFERROR(IF($G81=Tabelid!$L$6,$E81*P81,IFERROR($E81*P81/SUM($J81:$AB81)*(Eksplikatsioon!U83)/SUMPRODUCT($J81:$AB81,Eksplikatsioon!$O83:$AG83),"")),"")</f>
        <v/>
      </c>
      <c r="AJ81" s="31" t="str">
        <f>IFERROR(IF($G81=Tabelid!$L$6,$E81*Q81,IFERROR($E81*Q81/SUM($J81:$AB81)*(Eksplikatsioon!V83)/SUMPRODUCT($J81:$AB81,Eksplikatsioon!$O83:$AG83),"")),"")</f>
        <v/>
      </c>
      <c r="AK81" s="31" t="str">
        <f>IFERROR(IF($G81=Tabelid!$L$6,$E81*R81,IFERROR($E81*R81/SUM($J81:$AB81)*(Eksplikatsioon!W83)/SUMPRODUCT($J81:$AB81,Eksplikatsioon!$O83:$AG83),"")),"")</f>
        <v/>
      </c>
      <c r="AL81" s="31" t="str">
        <f>IFERROR(IF($G81=Tabelid!$L$6,$E81*S81,IFERROR($E81*S81/SUM($J81:$AB81)*(Eksplikatsioon!X83)/SUMPRODUCT($J81:$AB81,Eksplikatsioon!$O83:$AG83),"")),"")</f>
        <v/>
      </c>
      <c r="AM81" s="31" t="str">
        <f>IFERROR(IF($G81=Tabelid!$L$6,$E81*T81,IFERROR($E81*T81/SUM($J81:$AB81)*(Eksplikatsioon!Y83)/SUMPRODUCT($J81:$AB81,Eksplikatsioon!$O83:$AG83),"")),"")</f>
        <v/>
      </c>
      <c r="AN81" s="31" t="str">
        <f>IFERROR(IF($G81=Tabelid!$L$6,$E81*U81,IFERROR($E81*U81/SUM($J81:$AB81)*(Eksplikatsioon!Z83)/SUMPRODUCT($J81:$AB81,Eksplikatsioon!$O83:$AG83),"")),"")</f>
        <v/>
      </c>
      <c r="AO81" s="31" t="str">
        <f>IFERROR(IF($G81=Tabelid!$L$6,$E81*V81,IFERROR($E81*V81/SUM($J81:$AB81)*(Eksplikatsioon!AA83)/SUMPRODUCT($J81:$AB81,Eksplikatsioon!$O83:$AG83),"")),"")</f>
        <v/>
      </c>
      <c r="AP81" s="31" t="str">
        <f>IFERROR(IF($G81=Tabelid!$L$6,$E81*W81,IFERROR($E81*W81/SUM($J81:$AB81)*(Eksplikatsioon!AB83)/SUMPRODUCT($J81:$AB81,Eksplikatsioon!$O83:$AG83),"")),"")</f>
        <v/>
      </c>
      <c r="AQ81" s="31" t="str">
        <f>IFERROR(IF($G81=Tabelid!$L$6,$E81*X81,IFERROR($E81*X81/SUM($J81:$AB81)*(Eksplikatsioon!AC83)/SUMPRODUCT($J81:$AB81,Eksplikatsioon!$O83:$AG83),"")),"")</f>
        <v/>
      </c>
      <c r="AR81" s="31" t="str">
        <f>IFERROR(IF($G81=Tabelid!$L$6,$E81*Y81,IFERROR($E81*Y81/SUM($J81:$AB81)*(Eksplikatsioon!AD83)/SUMPRODUCT($J81:$AB81,Eksplikatsioon!$O83:$AG83),"")),"")</f>
        <v/>
      </c>
      <c r="AS81" s="31" t="str">
        <f>IFERROR(IF($G81=Tabelid!$L$6,$E81*Z81,IFERROR($E81*Z81/SUM($J81:$AB81)*(Eksplikatsioon!AE83)/SUMPRODUCT($J81:$AB81,Eksplikatsioon!$O83:$AG83),"")),"")</f>
        <v/>
      </c>
      <c r="AT81" s="31" t="str">
        <f>IFERROR(IF($G81=Tabelid!$L$6,$E81*AA81,IFERROR($E81*AA81/SUM($J81:$AB81)*(Eksplikatsioon!AF83)/SUMPRODUCT($J81:$AB81,Eksplikatsioon!$O83:$AG83),"")),"")</f>
        <v/>
      </c>
      <c r="AU81" s="31" t="str">
        <f>IFERROR(IF($G81=Tabelid!$L$6,$E81*AB81,IFERROR($E81*AB81/SUM($J81:$AB81)*(Eksplikatsioon!AG83)/SUMPRODUCT($J81:$AB81,Eksplikatsioon!$O83:$AG83),"")),"")</f>
        <v/>
      </c>
    </row>
    <row r="82" spans="1:47" x14ac:dyDescent="0.25">
      <c r="A82" s="25" t="str">
        <f>IF(Eksplikatsioon!A84=0,"",Eksplikatsioon!A84)</f>
        <v/>
      </c>
      <c r="B82" s="58" t="str">
        <f>IF(Eksplikatsioon!B84=0,"",Eksplikatsioon!B84)</f>
        <v/>
      </c>
      <c r="C82" s="25" t="str">
        <f>IF(Eksplikatsioon!C84=0,"",Eksplikatsioon!C84)</f>
        <v/>
      </c>
      <c r="D82" s="25" t="str">
        <f>IF(Eksplikatsioon!D84=0,"",Eksplikatsioon!D84)</f>
        <v/>
      </c>
      <c r="E82" s="56" t="str">
        <f>IF(Eksplikatsioon!F84=0,"",Eksplikatsioon!F84)</f>
        <v/>
      </c>
      <c r="F82" s="25" t="str">
        <f>IF(Eksplikatsioon!H84=0,"",Eksplikatsioon!H84)</f>
        <v/>
      </c>
      <c r="G82" s="25" t="str">
        <f>IF(Eksplikatsioon!J84=0,"",Eksplikatsioon!J84)</f>
        <v/>
      </c>
      <c r="H82" s="25" t="str">
        <f>IF(Eksplikatsioon!K84=0,"",Eksplikatsioon!K84)</f>
        <v/>
      </c>
      <c r="I82" s="25" t="str">
        <f>IF(Eksplikatsioon!L84=0,"",Eksplikatsioon!L84)</f>
        <v/>
      </c>
      <c r="J82" s="31" t="str">
        <f>IFERROR(IF($G82=Tabelid!$L$6,Eksplikatsioon!O84/SUM(Eksplikatsioon!$O84:'Eksplikatsioon'!$AG84),IF($G82=Tabelid!$L$4,IFERROR(SUMIFS($E:$E,$G:$G,Tabelid!$L$1,$C:$C,Tabelid!$J$4,$H:$H,J$2,$A:$A,$A82)/SUMIFS($E:$E,$G:$G,Tabelid!$L$1,$C:$C,Tabelid!$J$4,$A:$A,$A82),0),IF($G82=Tabelid!$L$5,IFERROR(SUMIFS($E:$E,$G:$G,Tabelid!$L$1,$C:$C,Tabelid!$J$4,$H:$H,J$2)/SUMIFS($E:$E,$G:$G,Tabelid!$L$1,$C:$C,Tabelid!$J$4),0),""))),"")</f>
        <v/>
      </c>
      <c r="K82" s="31" t="str">
        <f>IFERROR(IF($G82=Tabelid!$L$6,Eksplikatsioon!P84/SUM(Eksplikatsioon!$O84:'Eksplikatsioon'!$AG84),IF($G82=Tabelid!$L$4,IFERROR(SUMIFS($E:$E,$G:$G,Tabelid!$L$1,$C:$C,Tabelid!$J$4,$H:$H,K$2,$A:$A,$A82)/SUMIFS($E:$E,$G:$G,Tabelid!$L$1,$C:$C,Tabelid!$J$4,$A:$A,$A82),0),IF($G82=Tabelid!$L$5,IFERROR(SUMIFS($E:$E,$G:$G,Tabelid!$L$1,$C:$C,Tabelid!$J$4,$H:$H,K$2)/SUMIFS($E:$E,$G:$G,Tabelid!$L$1,$C:$C,Tabelid!$J$4),0),""))),"")</f>
        <v/>
      </c>
      <c r="L82" s="31" t="str">
        <f>IFERROR(IF($G82=Tabelid!$L$6,Eksplikatsioon!Q84/SUM(Eksplikatsioon!$O84:'Eksplikatsioon'!$AG84),IF($G82=Tabelid!$L$4,IFERROR(SUMIFS($E:$E,$G:$G,Tabelid!$L$1,$C:$C,Tabelid!$J$4,$H:$H,L$2,$A:$A,$A82)/SUMIFS($E:$E,$G:$G,Tabelid!$L$1,$C:$C,Tabelid!$J$4,$A:$A,$A82),0),IF($G82=Tabelid!$L$5,IFERROR(SUMIFS($E:$E,$G:$G,Tabelid!$L$1,$C:$C,Tabelid!$J$4,$H:$H,L$2)/SUMIFS($E:$E,$G:$G,Tabelid!$L$1,$C:$C,Tabelid!$J$4),0),""))),"")</f>
        <v/>
      </c>
      <c r="M82" s="31" t="str">
        <f>IFERROR(IF($G82=Tabelid!$L$6,Eksplikatsioon!R84/SUM(Eksplikatsioon!$O84:'Eksplikatsioon'!$AG84),IF($G82=Tabelid!$L$4,IFERROR(SUMIFS($E:$E,$G:$G,Tabelid!$L$1,$C:$C,Tabelid!$J$4,$H:$H,M$2,$A:$A,$A82)/SUMIFS($E:$E,$G:$G,Tabelid!$L$1,$C:$C,Tabelid!$J$4,$A:$A,$A82),0),IF($G82=Tabelid!$L$5,IFERROR(SUMIFS($E:$E,$G:$G,Tabelid!$L$1,$C:$C,Tabelid!$J$4,$H:$H,M$2)/SUMIFS($E:$E,$G:$G,Tabelid!$L$1,$C:$C,Tabelid!$J$4),0),""))),"")</f>
        <v/>
      </c>
      <c r="N82" s="31" t="str">
        <f>IFERROR(IF($G82=Tabelid!$L$6,Eksplikatsioon!S84/SUM(Eksplikatsioon!$O84:'Eksplikatsioon'!$AG84),IF($G82=Tabelid!$L$4,IFERROR(SUMIFS($E:$E,$G:$G,Tabelid!$L$1,$C:$C,Tabelid!$J$4,$H:$H,N$2,$A:$A,$A82)/SUMIFS($E:$E,$G:$G,Tabelid!$L$1,$C:$C,Tabelid!$J$4,$A:$A,$A82),0),IF($G82=Tabelid!$L$5,IFERROR(SUMIFS($E:$E,$G:$G,Tabelid!$L$1,$C:$C,Tabelid!$J$4,$H:$H,N$2)/SUMIFS($E:$E,$G:$G,Tabelid!$L$1,$C:$C,Tabelid!$J$4),0),""))),"")</f>
        <v/>
      </c>
      <c r="O82" s="31" t="str">
        <f>IFERROR(IF($G82=Tabelid!$L$6,Eksplikatsioon!T84/SUM(Eksplikatsioon!$O84:'Eksplikatsioon'!$AG84),IF($G82=Tabelid!$L$4,IFERROR(SUMIFS($E:$E,$G:$G,Tabelid!$L$1,$C:$C,Tabelid!$J$4,$H:$H,O$2,$A:$A,$A82)/SUMIFS($E:$E,$G:$G,Tabelid!$L$1,$C:$C,Tabelid!$J$4,$A:$A,$A82),0),IF($G82=Tabelid!$L$5,IFERROR(SUMIFS($E:$E,$G:$G,Tabelid!$L$1,$C:$C,Tabelid!$J$4,$H:$H,O$2)/SUMIFS($E:$E,$G:$G,Tabelid!$L$1,$C:$C,Tabelid!$J$4),0),""))),"")</f>
        <v/>
      </c>
      <c r="P82" s="31" t="str">
        <f>IFERROR(IF($G82=Tabelid!$L$6,Eksplikatsioon!U84/SUM(Eksplikatsioon!$O84:'Eksplikatsioon'!$AG84),IF($G82=Tabelid!$L$4,IFERROR(SUMIFS($E:$E,$G:$G,Tabelid!$L$1,$C:$C,Tabelid!$J$4,$H:$H,P$2,$A:$A,$A82)/SUMIFS($E:$E,$G:$G,Tabelid!$L$1,$C:$C,Tabelid!$J$4,$A:$A,$A82),0),IF($G82=Tabelid!$L$5,IFERROR(SUMIFS($E:$E,$G:$G,Tabelid!$L$1,$C:$C,Tabelid!$J$4,$H:$H,P$2)/SUMIFS($E:$E,$G:$G,Tabelid!$L$1,$C:$C,Tabelid!$J$4),0),""))),"")</f>
        <v/>
      </c>
      <c r="Q82" s="31" t="str">
        <f>IFERROR(IF($G82=Tabelid!$L$6,Eksplikatsioon!V84/SUM(Eksplikatsioon!$O84:'Eksplikatsioon'!$AG84),IF($G82=Tabelid!$L$4,IFERROR(SUMIFS($E:$E,$G:$G,Tabelid!$L$1,$C:$C,Tabelid!$J$4,$H:$H,Q$2,$A:$A,$A82)/SUMIFS($E:$E,$G:$G,Tabelid!$L$1,$C:$C,Tabelid!$J$4,$A:$A,$A82),0),IF($G82=Tabelid!$L$5,IFERROR(SUMIFS($E:$E,$G:$G,Tabelid!$L$1,$C:$C,Tabelid!$J$4,$H:$H,Q$2)/SUMIFS($E:$E,$G:$G,Tabelid!$L$1,$C:$C,Tabelid!$J$4),0),""))),"")</f>
        <v/>
      </c>
      <c r="R82" s="31" t="str">
        <f>IFERROR(IF($G82=Tabelid!$L$6,Eksplikatsioon!W84/SUM(Eksplikatsioon!$O84:'Eksplikatsioon'!$AG84),IF($G82=Tabelid!$L$4,IFERROR(SUMIFS($E:$E,$G:$G,Tabelid!$L$1,$C:$C,Tabelid!$J$4,$H:$H,R$2,$A:$A,$A82)/SUMIFS($E:$E,$G:$G,Tabelid!$L$1,$C:$C,Tabelid!$J$4,$A:$A,$A82),0),IF($G82=Tabelid!$L$5,IFERROR(SUMIFS($E:$E,$G:$G,Tabelid!$L$1,$C:$C,Tabelid!$J$4,$H:$H,R$2)/SUMIFS($E:$E,$G:$G,Tabelid!$L$1,$C:$C,Tabelid!$J$4),0),""))),"")</f>
        <v/>
      </c>
      <c r="S82" s="31" t="str">
        <f>IFERROR(IF($G82=Tabelid!$L$6,Eksplikatsioon!X84/SUM(Eksplikatsioon!$O84:'Eksplikatsioon'!$AG84),IF($G82=Tabelid!$L$4,IFERROR(SUMIFS($E:$E,$G:$G,Tabelid!$L$1,$C:$C,Tabelid!$J$4,$H:$H,S$2,$A:$A,$A82)/SUMIFS($E:$E,$G:$G,Tabelid!$L$1,$C:$C,Tabelid!$J$4,$A:$A,$A82),0),IF($G82=Tabelid!$L$5,IFERROR(SUMIFS($E:$E,$G:$G,Tabelid!$L$1,$C:$C,Tabelid!$J$4,$H:$H,S$2)/SUMIFS($E:$E,$G:$G,Tabelid!$L$1,$C:$C,Tabelid!$J$4),0),""))),"")</f>
        <v/>
      </c>
      <c r="T82" s="31" t="str">
        <f>IFERROR(IF($G82=Tabelid!$L$6,Eksplikatsioon!Y84/SUM(Eksplikatsioon!$O84:'Eksplikatsioon'!$AG84),IF($G82=Tabelid!$L$4,IFERROR(SUMIFS($E:$E,$G:$G,Tabelid!$L$1,$C:$C,Tabelid!$J$4,$H:$H,T$2,$A:$A,$A82)/SUMIFS($E:$E,$G:$G,Tabelid!$L$1,$C:$C,Tabelid!$J$4,$A:$A,$A82),0),IF($G82=Tabelid!$L$5,IFERROR(SUMIFS($E:$E,$G:$G,Tabelid!$L$1,$C:$C,Tabelid!$J$4,$H:$H,T$2)/SUMIFS($E:$E,$G:$G,Tabelid!$L$1,$C:$C,Tabelid!$J$4),0),""))),"")</f>
        <v/>
      </c>
      <c r="U82" s="31" t="str">
        <f>IFERROR(IF($G82=Tabelid!$L$6,Eksplikatsioon!Z84/SUM(Eksplikatsioon!$O84:'Eksplikatsioon'!$AG84),IF($G82=Tabelid!$L$4,IFERROR(SUMIFS($E:$E,$G:$G,Tabelid!$L$1,$C:$C,Tabelid!$J$4,$H:$H,U$2,$A:$A,$A82)/SUMIFS($E:$E,$G:$G,Tabelid!$L$1,$C:$C,Tabelid!$J$4,$A:$A,$A82),0),IF($G82=Tabelid!$L$5,IFERROR(SUMIFS($E:$E,$G:$G,Tabelid!$L$1,$C:$C,Tabelid!$J$4,$H:$H,U$2)/SUMIFS($E:$E,$G:$G,Tabelid!$L$1,$C:$C,Tabelid!$J$4),0),""))),"")</f>
        <v/>
      </c>
      <c r="V82" s="31"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31"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31"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31"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31"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31"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31"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31" t="str">
        <f>IFERROR(IF($G82=Tabelid!$L$6,$E82*J82,IFERROR($E82*J82/SUM($J82:$AB82)*(Eksplikatsioon!O84)/SUMPRODUCT($J82:$AB82,Eksplikatsioon!$O84:$AG84),"")),"")</f>
        <v/>
      </c>
      <c r="AD82" s="31" t="str">
        <f>IFERROR(IF($G82=Tabelid!$L$6,$E82*K82,IFERROR($E82*K82/SUM($J82:$AB82)*(Eksplikatsioon!P84)/SUMPRODUCT($J82:$AB82,Eksplikatsioon!$O84:$AG84),"")),"")</f>
        <v/>
      </c>
      <c r="AE82" s="31" t="str">
        <f>IFERROR(IF($G82=Tabelid!$L$6,$E82*L82,IFERROR($E82*L82/SUM($J82:$AB82)*(Eksplikatsioon!Q84)/SUMPRODUCT($J82:$AB82,Eksplikatsioon!$O84:$AG84),"")),"")</f>
        <v/>
      </c>
      <c r="AF82" s="31" t="str">
        <f>IFERROR(IF($G82=Tabelid!$L$6,$E82*M82,IFERROR($E82*M82/SUM($J82:$AB82)*(Eksplikatsioon!R84)/SUMPRODUCT($J82:$AB82,Eksplikatsioon!$O84:$AG84),"")),"")</f>
        <v/>
      </c>
      <c r="AG82" s="31" t="str">
        <f>IFERROR(IF($G82=Tabelid!$L$6,$E82*N82,IFERROR($E82*N82/SUM($J82:$AB82)*(Eksplikatsioon!S84)/SUMPRODUCT($J82:$AB82,Eksplikatsioon!$O84:$AG84),"")),"")</f>
        <v/>
      </c>
      <c r="AH82" s="31" t="str">
        <f>IFERROR(IF($G82=Tabelid!$L$6,$E82*O82,IFERROR($E82*O82/SUM($J82:$AB82)*(Eksplikatsioon!T84)/SUMPRODUCT($J82:$AB82,Eksplikatsioon!$O84:$AG84),"")),"")</f>
        <v/>
      </c>
      <c r="AI82" s="31" t="str">
        <f>IFERROR(IF($G82=Tabelid!$L$6,$E82*P82,IFERROR($E82*P82/SUM($J82:$AB82)*(Eksplikatsioon!U84)/SUMPRODUCT($J82:$AB82,Eksplikatsioon!$O84:$AG84),"")),"")</f>
        <v/>
      </c>
      <c r="AJ82" s="31" t="str">
        <f>IFERROR(IF($G82=Tabelid!$L$6,$E82*Q82,IFERROR($E82*Q82/SUM($J82:$AB82)*(Eksplikatsioon!V84)/SUMPRODUCT($J82:$AB82,Eksplikatsioon!$O84:$AG84),"")),"")</f>
        <v/>
      </c>
      <c r="AK82" s="31" t="str">
        <f>IFERROR(IF($G82=Tabelid!$L$6,$E82*R82,IFERROR($E82*R82/SUM($J82:$AB82)*(Eksplikatsioon!W84)/SUMPRODUCT($J82:$AB82,Eksplikatsioon!$O84:$AG84),"")),"")</f>
        <v/>
      </c>
      <c r="AL82" s="31" t="str">
        <f>IFERROR(IF($G82=Tabelid!$L$6,$E82*S82,IFERROR($E82*S82/SUM($J82:$AB82)*(Eksplikatsioon!X84)/SUMPRODUCT($J82:$AB82,Eksplikatsioon!$O84:$AG84),"")),"")</f>
        <v/>
      </c>
      <c r="AM82" s="31" t="str">
        <f>IFERROR(IF($G82=Tabelid!$L$6,$E82*T82,IFERROR($E82*T82/SUM($J82:$AB82)*(Eksplikatsioon!Y84)/SUMPRODUCT($J82:$AB82,Eksplikatsioon!$O84:$AG84),"")),"")</f>
        <v/>
      </c>
      <c r="AN82" s="31" t="str">
        <f>IFERROR(IF($G82=Tabelid!$L$6,$E82*U82,IFERROR($E82*U82/SUM($J82:$AB82)*(Eksplikatsioon!Z84)/SUMPRODUCT($J82:$AB82,Eksplikatsioon!$O84:$AG84),"")),"")</f>
        <v/>
      </c>
      <c r="AO82" s="31" t="str">
        <f>IFERROR(IF($G82=Tabelid!$L$6,$E82*V82,IFERROR($E82*V82/SUM($J82:$AB82)*(Eksplikatsioon!AA84)/SUMPRODUCT($J82:$AB82,Eksplikatsioon!$O84:$AG84),"")),"")</f>
        <v/>
      </c>
      <c r="AP82" s="31" t="str">
        <f>IFERROR(IF($G82=Tabelid!$L$6,$E82*W82,IFERROR($E82*W82/SUM($J82:$AB82)*(Eksplikatsioon!AB84)/SUMPRODUCT($J82:$AB82,Eksplikatsioon!$O84:$AG84),"")),"")</f>
        <v/>
      </c>
      <c r="AQ82" s="31" t="str">
        <f>IFERROR(IF($G82=Tabelid!$L$6,$E82*X82,IFERROR($E82*X82/SUM($J82:$AB82)*(Eksplikatsioon!AC84)/SUMPRODUCT($J82:$AB82,Eksplikatsioon!$O84:$AG84),"")),"")</f>
        <v/>
      </c>
      <c r="AR82" s="31" t="str">
        <f>IFERROR(IF($G82=Tabelid!$L$6,$E82*Y82,IFERROR($E82*Y82/SUM($J82:$AB82)*(Eksplikatsioon!AD84)/SUMPRODUCT($J82:$AB82,Eksplikatsioon!$O84:$AG84),"")),"")</f>
        <v/>
      </c>
      <c r="AS82" s="31" t="str">
        <f>IFERROR(IF($G82=Tabelid!$L$6,$E82*Z82,IFERROR($E82*Z82/SUM($J82:$AB82)*(Eksplikatsioon!AE84)/SUMPRODUCT($J82:$AB82,Eksplikatsioon!$O84:$AG84),"")),"")</f>
        <v/>
      </c>
      <c r="AT82" s="31" t="str">
        <f>IFERROR(IF($G82=Tabelid!$L$6,$E82*AA82,IFERROR($E82*AA82/SUM($J82:$AB82)*(Eksplikatsioon!AF84)/SUMPRODUCT($J82:$AB82,Eksplikatsioon!$O84:$AG84),"")),"")</f>
        <v/>
      </c>
      <c r="AU82" s="31" t="str">
        <f>IFERROR(IF($G82=Tabelid!$L$6,$E82*AB82,IFERROR($E82*AB82/SUM($J82:$AB82)*(Eksplikatsioon!AG84)/SUMPRODUCT($J82:$AB82,Eksplikatsioon!$O84:$AG84),"")),"")</f>
        <v/>
      </c>
    </row>
    <row r="83" spans="1:47" x14ac:dyDescent="0.25">
      <c r="A83" s="25" t="str">
        <f>IF(Eksplikatsioon!A85=0,"",Eksplikatsioon!A85)</f>
        <v/>
      </c>
      <c r="B83" s="58" t="str">
        <f>IF(Eksplikatsioon!B85=0,"",Eksplikatsioon!B85)</f>
        <v/>
      </c>
      <c r="C83" s="25" t="str">
        <f>IF(Eksplikatsioon!C85=0,"",Eksplikatsioon!C85)</f>
        <v/>
      </c>
      <c r="D83" s="25" t="str">
        <f>IF(Eksplikatsioon!D85=0,"",Eksplikatsioon!D85)</f>
        <v/>
      </c>
      <c r="E83" s="56" t="str">
        <f>IF(Eksplikatsioon!F85=0,"",Eksplikatsioon!F85)</f>
        <v/>
      </c>
      <c r="F83" s="25" t="str">
        <f>IF(Eksplikatsioon!H85=0,"",Eksplikatsioon!H85)</f>
        <v/>
      </c>
      <c r="G83" s="25" t="str">
        <f>IF(Eksplikatsioon!J85=0,"",Eksplikatsioon!J85)</f>
        <v/>
      </c>
      <c r="H83" s="25" t="str">
        <f>IF(Eksplikatsioon!K85=0,"",Eksplikatsioon!K85)</f>
        <v/>
      </c>
      <c r="I83" s="25" t="str">
        <f>IF(Eksplikatsioon!L85=0,"",Eksplikatsioon!L85)</f>
        <v/>
      </c>
      <c r="J83" s="31" t="str">
        <f>IFERROR(IF($G83=Tabelid!$L$6,Eksplikatsioon!O85/SUM(Eksplikatsioon!$O85:'Eksplikatsioon'!$AG85),IF($G83=Tabelid!$L$4,IFERROR(SUMIFS($E:$E,$G:$G,Tabelid!$L$1,$C:$C,Tabelid!$J$4,$H:$H,J$2,$A:$A,$A83)/SUMIFS($E:$E,$G:$G,Tabelid!$L$1,$C:$C,Tabelid!$J$4,$A:$A,$A83),0),IF($G83=Tabelid!$L$5,IFERROR(SUMIFS($E:$E,$G:$G,Tabelid!$L$1,$C:$C,Tabelid!$J$4,$H:$H,J$2)/SUMIFS($E:$E,$G:$G,Tabelid!$L$1,$C:$C,Tabelid!$J$4),0),""))),"")</f>
        <v/>
      </c>
      <c r="K83" s="31" t="str">
        <f>IFERROR(IF($G83=Tabelid!$L$6,Eksplikatsioon!P85/SUM(Eksplikatsioon!$O85:'Eksplikatsioon'!$AG85),IF($G83=Tabelid!$L$4,IFERROR(SUMIFS($E:$E,$G:$G,Tabelid!$L$1,$C:$C,Tabelid!$J$4,$H:$H,K$2,$A:$A,$A83)/SUMIFS($E:$E,$G:$G,Tabelid!$L$1,$C:$C,Tabelid!$J$4,$A:$A,$A83),0),IF($G83=Tabelid!$L$5,IFERROR(SUMIFS($E:$E,$G:$G,Tabelid!$L$1,$C:$C,Tabelid!$J$4,$H:$H,K$2)/SUMIFS($E:$E,$G:$G,Tabelid!$L$1,$C:$C,Tabelid!$J$4),0),""))),"")</f>
        <v/>
      </c>
      <c r="L83" s="31" t="str">
        <f>IFERROR(IF($G83=Tabelid!$L$6,Eksplikatsioon!Q85/SUM(Eksplikatsioon!$O85:'Eksplikatsioon'!$AG85),IF($G83=Tabelid!$L$4,IFERROR(SUMIFS($E:$E,$G:$G,Tabelid!$L$1,$C:$C,Tabelid!$J$4,$H:$H,L$2,$A:$A,$A83)/SUMIFS($E:$E,$G:$G,Tabelid!$L$1,$C:$C,Tabelid!$J$4,$A:$A,$A83),0),IF($G83=Tabelid!$L$5,IFERROR(SUMIFS($E:$E,$G:$G,Tabelid!$L$1,$C:$C,Tabelid!$J$4,$H:$H,L$2)/SUMIFS($E:$E,$G:$G,Tabelid!$L$1,$C:$C,Tabelid!$J$4),0),""))),"")</f>
        <v/>
      </c>
      <c r="M83" s="31" t="str">
        <f>IFERROR(IF($G83=Tabelid!$L$6,Eksplikatsioon!R85/SUM(Eksplikatsioon!$O85:'Eksplikatsioon'!$AG85),IF($G83=Tabelid!$L$4,IFERROR(SUMIFS($E:$E,$G:$G,Tabelid!$L$1,$C:$C,Tabelid!$J$4,$H:$H,M$2,$A:$A,$A83)/SUMIFS($E:$E,$G:$G,Tabelid!$L$1,$C:$C,Tabelid!$J$4,$A:$A,$A83),0),IF($G83=Tabelid!$L$5,IFERROR(SUMIFS($E:$E,$G:$G,Tabelid!$L$1,$C:$C,Tabelid!$J$4,$H:$H,M$2)/SUMIFS($E:$E,$G:$G,Tabelid!$L$1,$C:$C,Tabelid!$J$4),0),""))),"")</f>
        <v/>
      </c>
      <c r="N83" s="31" t="str">
        <f>IFERROR(IF($G83=Tabelid!$L$6,Eksplikatsioon!S85/SUM(Eksplikatsioon!$O85:'Eksplikatsioon'!$AG85),IF($G83=Tabelid!$L$4,IFERROR(SUMIFS($E:$E,$G:$G,Tabelid!$L$1,$C:$C,Tabelid!$J$4,$H:$H,N$2,$A:$A,$A83)/SUMIFS($E:$E,$G:$G,Tabelid!$L$1,$C:$C,Tabelid!$J$4,$A:$A,$A83),0),IF($G83=Tabelid!$L$5,IFERROR(SUMIFS($E:$E,$G:$G,Tabelid!$L$1,$C:$C,Tabelid!$J$4,$H:$H,N$2)/SUMIFS($E:$E,$G:$G,Tabelid!$L$1,$C:$C,Tabelid!$J$4),0),""))),"")</f>
        <v/>
      </c>
      <c r="O83" s="31" t="str">
        <f>IFERROR(IF($G83=Tabelid!$L$6,Eksplikatsioon!T85/SUM(Eksplikatsioon!$O85:'Eksplikatsioon'!$AG85),IF($G83=Tabelid!$L$4,IFERROR(SUMIFS($E:$E,$G:$G,Tabelid!$L$1,$C:$C,Tabelid!$J$4,$H:$H,O$2,$A:$A,$A83)/SUMIFS($E:$E,$G:$G,Tabelid!$L$1,$C:$C,Tabelid!$J$4,$A:$A,$A83),0),IF($G83=Tabelid!$L$5,IFERROR(SUMIFS($E:$E,$G:$G,Tabelid!$L$1,$C:$C,Tabelid!$J$4,$H:$H,O$2)/SUMIFS($E:$E,$G:$G,Tabelid!$L$1,$C:$C,Tabelid!$J$4),0),""))),"")</f>
        <v/>
      </c>
      <c r="P83" s="31" t="str">
        <f>IFERROR(IF($G83=Tabelid!$L$6,Eksplikatsioon!U85/SUM(Eksplikatsioon!$O85:'Eksplikatsioon'!$AG85),IF($G83=Tabelid!$L$4,IFERROR(SUMIFS($E:$E,$G:$G,Tabelid!$L$1,$C:$C,Tabelid!$J$4,$H:$H,P$2,$A:$A,$A83)/SUMIFS($E:$E,$G:$G,Tabelid!$L$1,$C:$C,Tabelid!$J$4,$A:$A,$A83),0),IF($G83=Tabelid!$L$5,IFERROR(SUMIFS($E:$E,$G:$G,Tabelid!$L$1,$C:$C,Tabelid!$J$4,$H:$H,P$2)/SUMIFS($E:$E,$G:$G,Tabelid!$L$1,$C:$C,Tabelid!$J$4),0),""))),"")</f>
        <v/>
      </c>
      <c r="Q83" s="31" t="str">
        <f>IFERROR(IF($G83=Tabelid!$L$6,Eksplikatsioon!V85/SUM(Eksplikatsioon!$O85:'Eksplikatsioon'!$AG85),IF($G83=Tabelid!$L$4,IFERROR(SUMIFS($E:$E,$G:$G,Tabelid!$L$1,$C:$C,Tabelid!$J$4,$H:$H,Q$2,$A:$A,$A83)/SUMIFS($E:$E,$G:$G,Tabelid!$L$1,$C:$C,Tabelid!$J$4,$A:$A,$A83),0),IF($G83=Tabelid!$L$5,IFERROR(SUMIFS($E:$E,$G:$G,Tabelid!$L$1,$C:$C,Tabelid!$J$4,$H:$H,Q$2)/SUMIFS($E:$E,$G:$G,Tabelid!$L$1,$C:$C,Tabelid!$J$4),0),""))),"")</f>
        <v/>
      </c>
      <c r="R83" s="31" t="str">
        <f>IFERROR(IF($G83=Tabelid!$L$6,Eksplikatsioon!W85/SUM(Eksplikatsioon!$O85:'Eksplikatsioon'!$AG85),IF($G83=Tabelid!$L$4,IFERROR(SUMIFS($E:$E,$G:$G,Tabelid!$L$1,$C:$C,Tabelid!$J$4,$H:$H,R$2,$A:$A,$A83)/SUMIFS($E:$E,$G:$G,Tabelid!$L$1,$C:$C,Tabelid!$J$4,$A:$A,$A83),0),IF($G83=Tabelid!$L$5,IFERROR(SUMIFS($E:$E,$G:$G,Tabelid!$L$1,$C:$C,Tabelid!$J$4,$H:$H,R$2)/SUMIFS($E:$E,$G:$G,Tabelid!$L$1,$C:$C,Tabelid!$J$4),0),""))),"")</f>
        <v/>
      </c>
      <c r="S83" s="31" t="str">
        <f>IFERROR(IF($G83=Tabelid!$L$6,Eksplikatsioon!X85/SUM(Eksplikatsioon!$O85:'Eksplikatsioon'!$AG85),IF($G83=Tabelid!$L$4,IFERROR(SUMIFS($E:$E,$G:$G,Tabelid!$L$1,$C:$C,Tabelid!$J$4,$H:$H,S$2,$A:$A,$A83)/SUMIFS($E:$E,$G:$G,Tabelid!$L$1,$C:$C,Tabelid!$J$4,$A:$A,$A83),0),IF($G83=Tabelid!$L$5,IFERROR(SUMIFS($E:$E,$G:$G,Tabelid!$L$1,$C:$C,Tabelid!$J$4,$H:$H,S$2)/SUMIFS($E:$E,$G:$G,Tabelid!$L$1,$C:$C,Tabelid!$J$4),0),""))),"")</f>
        <v/>
      </c>
      <c r="T83" s="31" t="str">
        <f>IFERROR(IF($G83=Tabelid!$L$6,Eksplikatsioon!Y85/SUM(Eksplikatsioon!$O85:'Eksplikatsioon'!$AG85),IF($G83=Tabelid!$L$4,IFERROR(SUMIFS($E:$E,$G:$G,Tabelid!$L$1,$C:$C,Tabelid!$J$4,$H:$H,T$2,$A:$A,$A83)/SUMIFS($E:$E,$G:$G,Tabelid!$L$1,$C:$C,Tabelid!$J$4,$A:$A,$A83),0),IF($G83=Tabelid!$L$5,IFERROR(SUMIFS($E:$E,$G:$G,Tabelid!$L$1,$C:$C,Tabelid!$J$4,$H:$H,T$2)/SUMIFS($E:$E,$G:$G,Tabelid!$L$1,$C:$C,Tabelid!$J$4),0),""))),"")</f>
        <v/>
      </c>
      <c r="U83" s="31" t="str">
        <f>IFERROR(IF($G83=Tabelid!$L$6,Eksplikatsioon!Z85/SUM(Eksplikatsioon!$O85:'Eksplikatsioon'!$AG85),IF($G83=Tabelid!$L$4,IFERROR(SUMIFS($E:$E,$G:$G,Tabelid!$L$1,$C:$C,Tabelid!$J$4,$H:$H,U$2,$A:$A,$A83)/SUMIFS($E:$E,$G:$G,Tabelid!$L$1,$C:$C,Tabelid!$J$4,$A:$A,$A83),0),IF($G83=Tabelid!$L$5,IFERROR(SUMIFS($E:$E,$G:$G,Tabelid!$L$1,$C:$C,Tabelid!$J$4,$H:$H,U$2)/SUMIFS($E:$E,$G:$G,Tabelid!$L$1,$C:$C,Tabelid!$J$4),0),""))),"")</f>
        <v/>
      </c>
      <c r="V83" s="31"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31"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31"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31"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31"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31"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31"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31" t="str">
        <f>IFERROR(IF($G83=Tabelid!$L$6,$E83*J83,IFERROR($E83*J83/SUM($J83:$AB83)*(Eksplikatsioon!O85)/SUMPRODUCT($J83:$AB83,Eksplikatsioon!$O85:$AG85),"")),"")</f>
        <v/>
      </c>
      <c r="AD83" s="31" t="str">
        <f>IFERROR(IF($G83=Tabelid!$L$6,$E83*K83,IFERROR($E83*K83/SUM($J83:$AB83)*(Eksplikatsioon!P85)/SUMPRODUCT($J83:$AB83,Eksplikatsioon!$O85:$AG85),"")),"")</f>
        <v/>
      </c>
      <c r="AE83" s="31" t="str">
        <f>IFERROR(IF($G83=Tabelid!$L$6,$E83*L83,IFERROR($E83*L83/SUM($J83:$AB83)*(Eksplikatsioon!Q85)/SUMPRODUCT($J83:$AB83,Eksplikatsioon!$O85:$AG85),"")),"")</f>
        <v/>
      </c>
      <c r="AF83" s="31" t="str">
        <f>IFERROR(IF($G83=Tabelid!$L$6,$E83*M83,IFERROR($E83*M83/SUM($J83:$AB83)*(Eksplikatsioon!R85)/SUMPRODUCT($J83:$AB83,Eksplikatsioon!$O85:$AG85),"")),"")</f>
        <v/>
      </c>
      <c r="AG83" s="31" t="str">
        <f>IFERROR(IF($G83=Tabelid!$L$6,$E83*N83,IFERROR($E83*N83/SUM($J83:$AB83)*(Eksplikatsioon!S85)/SUMPRODUCT($J83:$AB83,Eksplikatsioon!$O85:$AG85),"")),"")</f>
        <v/>
      </c>
      <c r="AH83" s="31" t="str">
        <f>IFERROR(IF($G83=Tabelid!$L$6,$E83*O83,IFERROR($E83*O83/SUM($J83:$AB83)*(Eksplikatsioon!T85)/SUMPRODUCT($J83:$AB83,Eksplikatsioon!$O85:$AG85),"")),"")</f>
        <v/>
      </c>
      <c r="AI83" s="31" t="str">
        <f>IFERROR(IF($G83=Tabelid!$L$6,$E83*P83,IFERROR($E83*P83/SUM($J83:$AB83)*(Eksplikatsioon!U85)/SUMPRODUCT($J83:$AB83,Eksplikatsioon!$O85:$AG85),"")),"")</f>
        <v/>
      </c>
      <c r="AJ83" s="31" t="str">
        <f>IFERROR(IF($G83=Tabelid!$L$6,$E83*Q83,IFERROR($E83*Q83/SUM($J83:$AB83)*(Eksplikatsioon!V85)/SUMPRODUCT($J83:$AB83,Eksplikatsioon!$O85:$AG85),"")),"")</f>
        <v/>
      </c>
      <c r="AK83" s="31" t="str">
        <f>IFERROR(IF($G83=Tabelid!$L$6,$E83*R83,IFERROR($E83*R83/SUM($J83:$AB83)*(Eksplikatsioon!W85)/SUMPRODUCT($J83:$AB83,Eksplikatsioon!$O85:$AG85),"")),"")</f>
        <v/>
      </c>
      <c r="AL83" s="31" t="str">
        <f>IFERROR(IF($G83=Tabelid!$L$6,$E83*S83,IFERROR($E83*S83/SUM($J83:$AB83)*(Eksplikatsioon!X85)/SUMPRODUCT($J83:$AB83,Eksplikatsioon!$O85:$AG85),"")),"")</f>
        <v/>
      </c>
      <c r="AM83" s="31" t="str">
        <f>IFERROR(IF($G83=Tabelid!$L$6,$E83*T83,IFERROR($E83*T83/SUM($J83:$AB83)*(Eksplikatsioon!Y85)/SUMPRODUCT($J83:$AB83,Eksplikatsioon!$O85:$AG85),"")),"")</f>
        <v/>
      </c>
      <c r="AN83" s="31" t="str">
        <f>IFERROR(IF($G83=Tabelid!$L$6,$E83*U83,IFERROR($E83*U83/SUM($J83:$AB83)*(Eksplikatsioon!Z85)/SUMPRODUCT($J83:$AB83,Eksplikatsioon!$O85:$AG85),"")),"")</f>
        <v/>
      </c>
      <c r="AO83" s="31" t="str">
        <f>IFERROR(IF($G83=Tabelid!$L$6,$E83*V83,IFERROR($E83*V83/SUM($J83:$AB83)*(Eksplikatsioon!AA85)/SUMPRODUCT($J83:$AB83,Eksplikatsioon!$O85:$AG85),"")),"")</f>
        <v/>
      </c>
      <c r="AP83" s="31" t="str">
        <f>IFERROR(IF($G83=Tabelid!$L$6,$E83*W83,IFERROR($E83*W83/SUM($J83:$AB83)*(Eksplikatsioon!AB85)/SUMPRODUCT($J83:$AB83,Eksplikatsioon!$O85:$AG85),"")),"")</f>
        <v/>
      </c>
      <c r="AQ83" s="31" t="str">
        <f>IFERROR(IF($G83=Tabelid!$L$6,$E83*X83,IFERROR($E83*X83/SUM($J83:$AB83)*(Eksplikatsioon!AC85)/SUMPRODUCT($J83:$AB83,Eksplikatsioon!$O85:$AG85),"")),"")</f>
        <v/>
      </c>
      <c r="AR83" s="31" t="str">
        <f>IFERROR(IF($G83=Tabelid!$L$6,$E83*Y83,IFERROR($E83*Y83/SUM($J83:$AB83)*(Eksplikatsioon!AD85)/SUMPRODUCT($J83:$AB83,Eksplikatsioon!$O85:$AG85),"")),"")</f>
        <v/>
      </c>
      <c r="AS83" s="31" t="str">
        <f>IFERROR(IF($G83=Tabelid!$L$6,$E83*Z83,IFERROR($E83*Z83/SUM($J83:$AB83)*(Eksplikatsioon!AE85)/SUMPRODUCT($J83:$AB83,Eksplikatsioon!$O85:$AG85),"")),"")</f>
        <v/>
      </c>
      <c r="AT83" s="31" t="str">
        <f>IFERROR(IF($G83=Tabelid!$L$6,$E83*AA83,IFERROR($E83*AA83/SUM($J83:$AB83)*(Eksplikatsioon!AF85)/SUMPRODUCT($J83:$AB83,Eksplikatsioon!$O85:$AG85),"")),"")</f>
        <v/>
      </c>
      <c r="AU83" s="31" t="str">
        <f>IFERROR(IF($G83=Tabelid!$L$6,$E83*AB83,IFERROR($E83*AB83/SUM($J83:$AB83)*(Eksplikatsioon!AG85)/SUMPRODUCT($J83:$AB83,Eksplikatsioon!$O85:$AG85),"")),"")</f>
        <v/>
      </c>
    </row>
    <row r="84" spans="1:47" x14ac:dyDescent="0.25">
      <c r="A84" s="25" t="str">
        <f>IF(Eksplikatsioon!A86=0,"",Eksplikatsioon!A86)</f>
        <v/>
      </c>
      <c r="B84" s="58" t="str">
        <f>IF(Eksplikatsioon!B86=0,"",Eksplikatsioon!B86)</f>
        <v/>
      </c>
      <c r="C84" s="25" t="str">
        <f>IF(Eksplikatsioon!C86=0,"",Eksplikatsioon!C86)</f>
        <v/>
      </c>
      <c r="D84" s="25" t="str">
        <f>IF(Eksplikatsioon!D86=0,"",Eksplikatsioon!D86)</f>
        <v/>
      </c>
      <c r="E84" s="56" t="str">
        <f>IF(Eksplikatsioon!F86=0,"",Eksplikatsioon!F86)</f>
        <v/>
      </c>
      <c r="F84" s="25" t="str">
        <f>IF(Eksplikatsioon!H86=0,"",Eksplikatsioon!H86)</f>
        <v/>
      </c>
      <c r="G84" s="25" t="str">
        <f>IF(Eksplikatsioon!J86=0,"",Eksplikatsioon!J86)</f>
        <v/>
      </c>
      <c r="H84" s="25" t="str">
        <f>IF(Eksplikatsioon!K86=0,"",Eksplikatsioon!K86)</f>
        <v/>
      </c>
      <c r="I84" s="25" t="str">
        <f>IF(Eksplikatsioon!L86=0,"",Eksplikatsioon!L86)</f>
        <v/>
      </c>
      <c r="J84" s="31" t="str">
        <f>IFERROR(IF($G84=Tabelid!$L$6,Eksplikatsioon!O86/SUM(Eksplikatsioon!$O86:'Eksplikatsioon'!$AG86),IF($G84=Tabelid!$L$4,IFERROR(SUMIFS($E:$E,$G:$G,Tabelid!$L$1,$C:$C,Tabelid!$J$4,$H:$H,J$2,$A:$A,$A84)/SUMIFS($E:$E,$G:$G,Tabelid!$L$1,$C:$C,Tabelid!$J$4,$A:$A,$A84),0),IF($G84=Tabelid!$L$5,IFERROR(SUMIFS($E:$E,$G:$G,Tabelid!$L$1,$C:$C,Tabelid!$J$4,$H:$H,J$2)/SUMIFS($E:$E,$G:$G,Tabelid!$L$1,$C:$C,Tabelid!$J$4),0),""))),"")</f>
        <v/>
      </c>
      <c r="K84" s="31" t="str">
        <f>IFERROR(IF($G84=Tabelid!$L$6,Eksplikatsioon!P86/SUM(Eksplikatsioon!$O86:'Eksplikatsioon'!$AG86),IF($G84=Tabelid!$L$4,IFERROR(SUMIFS($E:$E,$G:$G,Tabelid!$L$1,$C:$C,Tabelid!$J$4,$H:$H,K$2,$A:$A,$A84)/SUMIFS($E:$E,$G:$G,Tabelid!$L$1,$C:$C,Tabelid!$J$4,$A:$A,$A84),0),IF($G84=Tabelid!$L$5,IFERROR(SUMIFS($E:$E,$G:$G,Tabelid!$L$1,$C:$C,Tabelid!$J$4,$H:$H,K$2)/SUMIFS($E:$E,$G:$G,Tabelid!$L$1,$C:$C,Tabelid!$J$4),0),""))),"")</f>
        <v/>
      </c>
      <c r="L84" s="31" t="str">
        <f>IFERROR(IF($G84=Tabelid!$L$6,Eksplikatsioon!Q86/SUM(Eksplikatsioon!$O86:'Eksplikatsioon'!$AG86),IF($G84=Tabelid!$L$4,IFERROR(SUMIFS($E:$E,$G:$G,Tabelid!$L$1,$C:$C,Tabelid!$J$4,$H:$H,L$2,$A:$A,$A84)/SUMIFS($E:$E,$G:$G,Tabelid!$L$1,$C:$C,Tabelid!$J$4,$A:$A,$A84),0),IF($G84=Tabelid!$L$5,IFERROR(SUMIFS($E:$E,$G:$G,Tabelid!$L$1,$C:$C,Tabelid!$J$4,$H:$H,L$2)/SUMIFS($E:$E,$G:$G,Tabelid!$L$1,$C:$C,Tabelid!$J$4),0),""))),"")</f>
        <v/>
      </c>
      <c r="M84" s="31" t="str">
        <f>IFERROR(IF($G84=Tabelid!$L$6,Eksplikatsioon!R86/SUM(Eksplikatsioon!$O86:'Eksplikatsioon'!$AG86),IF($G84=Tabelid!$L$4,IFERROR(SUMIFS($E:$E,$G:$G,Tabelid!$L$1,$C:$C,Tabelid!$J$4,$H:$H,M$2,$A:$A,$A84)/SUMIFS($E:$E,$G:$G,Tabelid!$L$1,$C:$C,Tabelid!$J$4,$A:$A,$A84),0),IF($G84=Tabelid!$L$5,IFERROR(SUMIFS($E:$E,$G:$G,Tabelid!$L$1,$C:$C,Tabelid!$J$4,$H:$H,M$2)/SUMIFS($E:$E,$G:$G,Tabelid!$L$1,$C:$C,Tabelid!$J$4),0),""))),"")</f>
        <v/>
      </c>
      <c r="N84" s="31" t="str">
        <f>IFERROR(IF($G84=Tabelid!$L$6,Eksplikatsioon!S86/SUM(Eksplikatsioon!$O86:'Eksplikatsioon'!$AG86),IF($G84=Tabelid!$L$4,IFERROR(SUMIFS($E:$E,$G:$G,Tabelid!$L$1,$C:$C,Tabelid!$J$4,$H:$H,N$2,$A:$A,$A84)/SUMIFS($E:$E,$G:$G,Tabelid!$L$1,$C:$C,Tabelid!$J$4,$A:$A,$A84),0),IF($G84=Tabelid!$L$5,IFERROR(SUMIFS($E:$E,$G:$G,Tabelid!$L$1,$C:$C,Tabelid!$J$4,$H:$H,N$2)/SUMIFS($E:$E,$G:$G,Tabelid!$L$1,$C:$C,Tabelid!$J$4),0),""))),"")</f>
        <v/>
      </c>
      <c r="O84" s="31" t="str">
        <f>IFERROR(IF($G84=Tabelid!$L$6,Eksplikatsioon!T86/SUM(Eksplikatsioon!$O86:'Eksplikatsioon'!$AG86),IF($G84=Tabelid!$L$4,IFERROR(SUMIFS($E:$E,$G:$G,Tabelid!$L$1,$C:$C,Tabelid!$J$4,$H:$H,O$2,$A:$A,$A84)/SUMIFS($E:$E,$G:$G,Tabelid!$L$1,$C:$C,Tabelid!$J$4,$A:$A,$A84),0),IF($G84=Tabelid!$L$5,IFERROR(SUMIFS($E:$E,$G:$G,Tabelid!$L$1,$C:$C,Tabelid!$J$4,$H:$H,O$2)/SUMIFS($E:$E,$G:$G,Tabelid!$L$1,$C:$C,Tabelid!$J$4),0),""))),"")</f>
        <v/>
      </c>
      <c r="P84" s="31" t="str">
        <f>IFERROR(IF($G84=Tabelid!$L$6,Eksplikatsioon!U86/SUM(Eksplikatsioon!$O86:'Eksplikatsioon'!$AG86),IF($G84=Tabelid!$L$4,IFERROR(SUMIFS($E:$E,$G:$G,Tabelid!$L$1,$C:$C,Tabelid!$J$4,$H:$H,P$2,$A:$A,$A84)/SUMIFS($E:$E,$G:$G,Tabelid!$L$1,$C:$C,Tabelid!$J$4,$A:$A,$A84),0),IF($G84=Tabelid!$L$5,IFERROR(SUMIFS($E:$E,$G:$G,Tabelid!$L$1,$C:$C,Tabelid!$J$4,$H:$H,P$2)/SUMIFS($E:$E,$G:$G,Tabelid!$L$1,$C:$C,Tabelid!$J$4),0),""))),"")</f>
        <v/>
      </c>
      <c r="Q84" s="31" t="str">
        <f>IFERROR(IF($G84=Tabelid!$L$6,Eksplikatsioon!V86/SUM(Eksplikatsioon!$O86:'Eksplikatsioon'!$AG86),IF($G84=Tabelid!$L$4,IFERROR(SUMIFS($E:$E,$G:$G,Tabelid!$L$1,$C:$C,Tabelid!$J$4,$H:$H,Q$2,$A:$A,$A84)/SUMIFS($E:$E,$G:$G,Tabelid!$L$1,$C:$C,Tabelid!$J$4,$A:$A,$A84),0),IF($G84=Tabelid!$L$5,IFERROR(SUMIFS($E:$E,$G:$G,Tabelid!$L$1,$C:$C,Tabelid!$J$4,$H:$H,Q$2)/SUMIFS($E:$E,$G:$G,Tabelid!$L$1,$C:$C,Tabelid!$J$4),0),""))),"")</f>
        <v/>
      </c>
      <c r="R84" s="31" t="str">
        <f>IFERROR(IF($G84=Tabelid!$L$6,Eksplikatsioon!W86/SUM(Eksplikatsioon!$O86:'Eksplikatsioon'!$AG86),IF($G84=Tabelid!$L$4,IFERROR(SUMIFS($E:$E,$G:$G,Tabelid!$L$1,$C:$C,Tabelid!$J$4,$H:$H,R$2,$A:$A,$A84)/SUMIFS($E:$E,$G:$G,Tabelid!$L$1,$C:$C,Tabelid!$J$4,$A:$A,$A84),0),IF($G84=Tabelid!$L$5,IFERROR(SUMIFS($E:$E,$G:$G,Tabelid!$L$1,$C:$C,Tabelid!$J$4,$H:$H,R$2)/SUMIFS($E:$E,$G:$G,Tabelid!$L$1,$C:$C,Tabelid!$J$4),0),""))),"")</f>
        <v/>
      </c>
      <c r="S84" s="31" t="str">
        <f>IFERROR(IF($G84=Tabelid!$L$6,Eksplikatsioon!X86/SUM(Eksplikatsioon!$O86:'Eksplikatsioon'!$AG86),IF($G84=Tabelid!$L$4,IFERROR(SUMIFS($E:$E,$G:$G,Tabelid!$L$1,$C:$C,Tabelid!$J$4,$H:$H,S$2,$A:$A,$A84)/SUMIFS($E:$E,$G:$G,Tabelid!$L$1,$C:$C,Tabelid!$J$4,$A:$A,$A84),0),IF($G84=Tabelid!$L$5,IFERROR(SUMIFS($E:$E,$G:$G,Tabelid!$L$1,$C:$C,Tabelid!$J$4,$H:$H,S$2)/SUMIFS($E:$E,$G:$G,Tabelid!$L$1,$C:$C,Tabelid!$J$4),0),""))),"")</f>
        <v/>
      </c>
      <c r="T84" s="31" t="str">
        <f>IFERROR(IF($G84=Tabelid!$L$6,Eksplikatsioon!Y86/SUM(Eksplikatsioon!$O86:'Eksplikatsioon'!$AG86),IF($G84=Tabelid!$L$4,IFERROR(SUMIFS($E:$E,$G:$G,Tabelid!$L$1,$C:$C,Tabelid!$J$4,$H:$H,T$2,$A:$A,$A84)/SUMIFS($E:$E,$G:$G,Tabelid!$L$1,$C:$C,Tabelid!$J$4,$A:$A,$A84),0),IF($G84=Tabelid!$L$5,IFERROR(SUMIFS($E:$E,$G:$G,Tabelid!$L$1,$C:$C,Tabelid!$J$4,$H:$H,T$2)/SUMIFS($E:$E,$G:$G,Tabelid!$L$1,$C:$C,Tabelid!$J$4),0),""))),"")</f>
        <v/>
      </c>
      <c r="U84" s="31" t="str">
        <f>IFERROR(IF($G84=Tabelid!$L$6,Eksplikatsioon!Z86/SUM(Eksplikatsioon!$O86:'Eksplikatsioon'!$AG86),IF($G84=Tabelid!$L$4,IFERROR(SUMIFS($E:$E,$G:$G,Tabelid!$L$1,$C:$C,Tabelid!$J$4,$H:$H,U$2,$A:$A,$A84)/SUMIFS($E:$E,$G:$G,Tabelid!$L$1,$C:$C,Tabelid!$J$4,$A:$A,$A84),0),IF($G84=Tabelid!$L$5,IFERROR(SUMIFS($E:$E,$G:$G,Tabelid!$L$1,$C:$C,Tabelid!$J$4,$H:$H,U$2)/SUMIFS($E:$E,$G:$G,Tabelid!$L$1,$C:$C,Tabelid!$J$4),0),""))),"")</f>
        <v/>
      </c>
      <c r="V84" s="31"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31"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31"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31"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31"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31"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31"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31" t="str">
        <f>IFERROR(IF($G84=Tabelid!$L$6,$E84*J84,IFERROR($E84*J84/SUM($J84:$AB84)*(Eksplikatsioon!O86)/SUMPRODUCT($J84:$AB84,Eksplikatsioon!$O86:$AG86),"")),"")</f>
        <v/>
      </c>
      <c r="AD84" s="31" t="str">
        <f>IFERROR(IF($G84=Tabelid!$L$6,$E84*K84,IFERROR($E84*K84/SUM($J84:$AB84)*(Eksplikatsioon!P86)/SUMPRODUCT($J84:$AB84,Eksplikatsioon!$O86:$AG86),"")),"")</f>
        <v/>
      </c>
      <c r="AE84" s="31" t="str">
        <f>IFERROR(IF($G84=Tabelid!$L$6,$E84*L84,IFERROR($E84*L84/SUM($J84:$AB84)*(Eksplikatsioon!Q86)/SUMPRODUCT($J84:$AB84,Eksplikatsioon!$O86:$AG86),"")),"")</f>
        <v/>
      </c>
      <c r="AF84" s="31" t="str">
        <f>IFERROR(IF($G84=Tabelid!$L$6,$E84*M84,IFERROR($E84*M84/SUM($J84:$AB84)*(Eksplikatsioon!R86)/SUMPRODUCT($J84:$AB84,Eksplikatsioon!$O86:$AG86),"")),"")</f>
        <v/>
      </c>
      <c r="AG84" s="31" t="str">
        <f>IFERROR(IF($G84=Tabelid!$L$6,$E84*N84,IFERROR($E84*N84/SUM($J84:$AB84)*(Eksplikatsioon!S86)/SUMPRODUCT($J84:$AB84,Eksplikatsioon!$O86:$AG86),"")),"")</f>
        <v/>
      </c>
      <c r="AH84" s="31" t="str">
        <f>IFERROR(IF($G84=Tabelid!$L$6,$E84*O84,IFERROR($E84*O84/SUM($J84:$AB84)*(Eksplikatsioon!T86)/SUMPRODUCT($J84:$AB84,Eksplikatsioon!$O86:$AG86),"")),"")</f>
        <v/>
      </c>
      <c r="AI84" s="31" t="str">
        <f>IFERROR(IF($G84=Tabelid!$L$6,$E84*P84,IFERROR($E84*P84/SUM($J84:$AB84)*(Eksplikatsioon!U86)/SUMPRODUCT($J84:$AB84,Eksplikatsioon!$O86:$AG86),"")),"")</f>
        <v/>
      </c>
      <c r="AJ84" s="31" t="str">
        <f>IFERROR(IF($G84=Tabelid!$L$6,$E84*Q84,IFERROR($E84*Q84/SUM($J84:$AB84)*(Eksplikatsioon!V86)/SUMPRODUCT($J84:$AB84,Eksplikatsioon!$O86:$AG86),"")),"")</f>
        <v/>
      </c>
      <c r="AK84" s="31" t="str">
        <f>IFERROR(IF($G84=Tabelid!$L$6,$E84*R84,IFERROR($E84*R84/SUM($J84:$AB84)*(Eksplikatsioon!W86)/SUMPRODUCT($J84:$AB84,Eksplikatsioon!$O86:$AG86),"")),"")</f>
        <v/>
      </c>
      <c r="AL84" s="31" t="str">
        <f>IFERROR(IF($G84=Tabelid!$L$6,$E84*S84,IFERROR($E84*S84/SUM($J84:$AB84)*(Eksplikatsioon!X86)/SUMPRODUCT($J84:$AB84,Eksplikatsioon!$O86:$AG86),"")),"")</f>
        <v/>
      </c>
      <c r="AM84" s="31" t="str">
        <f>IFERROR(IF($G84=Tabelid!$L$6,$E84*T84,IFERROR($E84*T84/SUM($J84:$AB84)*(Eksplikatsioon!Y86)/SUMPRODUCT($J84:$AB84,Eksplikatsioon!$O86:$AG86),"")),"")</f>
        <v/>
      </c>
      <c r="AN84" s="31" t="str">
        <f>IFERROR(IF($G84=Tabelid!$L$6,$E84*U84,IFERROR($E84*U84/SUM($J84:$AB84)*(Eksplikatsioon!Z86)/SUMPRODUCT($J84:$AB84,Eksplikatsioon!$O86:$AG86),"")),"")</f>
        <v/>
      </c>
      <c r="AO84" s="31" t="str">
        <f>IFERROR(IF($G84=Tabelid!$L$6,$E84*V84,IFERROR($E84*V84/SUM($J84:$AB84)*(Eksplikatsioon!AA86)/SUMPRODUCT($J84:$AB84,Eksplikatsioon!$O86:$AG86),"")),"")</f>
        <v/>
      </c>
      <c r="AP84" s="31" t="str">
        <f>IFERROR(IF($G84=Tabelid!$L$6,$E84*W84,IFERROR($E84*W84/SUM($J84:$AB84)*(Eksplikatsioon!AB86)/SUMPRODUCT($J84:$AB84,Eksplikatsioon!$O86:$AG86),"")),"")</f>
        <v/>
      </c>
      <c r="AQ84" s="31" t="str">
        <f>IFERROR(IF($G84=Tabelid!$L$6,$E84*X84,IFERROR($E84*X84/SUM($J84:$AB84)*(Eksplikatsioon!AC86)/SUMPRODUCT($J84:$AB84,Eksplikatsioon!$O86:$AG86),"")),"")</f>
        <v/>
      </c>
      <c r="AR84" s="31" t="str">
        <f>IFERROR(IF($G84=Tabelid!$L$6,$E84*Y84,IFERROR($E84*Y84/SUM($J84:$AB84)*(Eksplikatsioon!AD86)/SUMPRODUCT($J84:$AB84,Eksplikatsioon!$O86:$AG86),"")),"")</f>
        <v/>
      </c>
      <c r="AS84" s="31" t="str">
        <f>IFERROR(IF($G84=Tabelid!$L$6,$E84*Z84,IFERROR($E84*Z84/SUM($J84:$AB84)*(Eksplikatsioon!AE86)/SUMPRODUCT($J84:$AB84,Eksplikatsioon!$O86:$AG86),"")),"")</f>
        <v/>
      </c>
      <c r="AT84" s="31" t="str">
        <f>IFERROR(IF($G84=Tabelid!$L$6,$E84*AA84,IFERROR($E84*AA84/SUM($J84:$AB84)*(Eksplikatsioon!AF86)/SUMPRODUCT($J84:$AB84,Eksplikatsioon!$O86:$AG86),"")),"")</f>
        <v/>
      </c>
      <c r="AU84" s="31" t="str">
        <f>IFERROR(IF($G84=Tabelid!$L$6,$E84*AB84,IFERROR($E84*AB84/SUM($J84:$AB84)*(Eksplikatsioon!AG86)/SUMPRODUCT($J84:$AB84,Eksplikatsioon!$O86:$AG86),"")),"")</f>
        <v/>
      </c>
    </row>
    <row r="85" spans="1:47" x14ac:dyDescent="0.25">
      <c r="A85" s="25" t="str">
        <f>IF(Eksplikatsioon!A87=0,"",Eksplikatsioon!A87)</f>
        <v/>
      </c>
      <c r="B85" s="58" t="str">
        <f>IF(Eksplikatsioon!B87=0,"",Eksplikatsioon!B87)</f>
        <v/>
      </c>
      <c r="C85" s="25" t="str">
        <f>IF(Eksplikatsioon!C87=0,"",Eksplikatsioon!C87)</f>
        <v/>
      </c>
      <c r="D85" s="25" t="str">
        <f>IF(Eksplikatsioon!D87=0,"",Eksplikatsioon!D87)</f>
        <v/>
      </c>
      <c r="E85" s="56" t="str">
        <f>IF(Eksplikatsioon!F87=0,"",Eksplikatsioon!F87)</f>
        <v/>
      </c>
      <c r="F85" s="25" t="str">
        <f>IF(Eksplikatsioon!H87=0,"",Eksplikatsioon!H87)</f>
        <v/>
      </c>
      <c r="G85" s="25" t="str">
        <f>IF(Eksplikatsioon!J87=0,"",Eksplikatsioon!J87)</f>
        <v/>
      </c>
      <c r="H85" s="25" t="str">
        <f>IF(Eksplikatsioon!K87=0,"",Eksplikatsioon!K87)</f>
        <v/>
      </c>
      <c r="I85" s="25" t="str">
        <f>IF(Eksplikatsioon!L87=0,"",Eksplikatsioon!L87)</f>
        <v/>
      </c>
      <c r="J85" s="31" t="str">
        <f>IFERROR(IF($G85=Tabelid!$L$6,Eksplikatsioon!O87/SUM(Eksplikatsioon!$O87:'Eksplikatsioon'!$AG87),IF($G85=Tabelid!$L$4,IFERROR(SUMIFS($E:$E,$G:$G,Tabelid!$L$1,$C:$C,Tabelid!$J$4,$H:$H,J$2,$A:$A,$A85)/SUMIFS($E:$E,$G:$G,Tabelid!$L$1,$C:$C,Tabelid!$J$4,$A:$A,$A85),0),IF($G85=Tabelid!$L$5,IFERROR(SUMIFS($E:$E,$G:$G,Tabelid!$L$1,$C:$C,Tabelid!$J$4,$H:$H,J$2)/SUMIFS($E:$E,$G:$G,Tabelid!$L$1,$C:$C,Tabelid!$J$4),0),""))),"")</f>
        <v/>
      </c>
      <c r="K85" s="31" t="str">
        <f>IFERROR(IF($G85=Tabelid!$L$6,Eksplikatsioon!P87/SUM(Eksplikatsioon!$O87:'Eksplikatsioon'!$AG87),IF($G85=Tabelid!$L$4,IFERROR(SUMIFS($E:$E,$G:$G,Tabelid!$L$1,$C:$C,Tabelid!$J$4,$H:$H,K$2,$A:$A,$A85)/SUMIFS($E:$E,$G:$G,Tabelid!$L$1,$C:$C,Tabelid!$J$4,$A:$A,$A85),0),IF($G85=Tabelid!$L$5,IFERROR(SUMIFS($E:$E,$G:$G,Tabelid!$L$1,$C:$C,Tabelid!$J$4,$H:$H,K$2)/SUMIFS($E:$E,$G:$G,Tabelid!$L$1,$C:$C,Tabelid!$J$4),0),""))),"")</f>
        <v/>
      </c>
      <c r="L85" s="31" t="str">
        <f>IFERROR(IF($G85=Tabelid!$L$6,Eksplikatsioon!Q87/SUM(Eksplikatsioon!$O87:'Eksplikatsioon'!$AG87),IF($G85=Tabelid!$L$4,IFERROR(SUMIFS($E:$E,$G:$G,Tabelid!$L$1,$C:$C,Tabelid!$J$4,$H:$H,L$2,$A:$A,$A85)/SUMIFS($E:$E,$G:$G,Tabelid!$L$1,$C:$C,Tabelid!$J$4,$A:$A,$A85),0),IF($G85=Tabelid!$L$5,IFERROR(SUMIFS($E:$E,$G:$G,Tabelid!$L$1,$C:$C,Tabelid!$J$4,$H:$H,L$2)/SUMIFS($E:$E,$G:$G,Tabelid!$L$1,$C:$C,Tabelid!$J$4),0),""))),"")</f>
        <v/>
      </c>
      <c r="M85" s="31" t="str">
        <f>IFERROR(IF($G85=Tabelid!$L$6,Eksplikatsioon!R87/SUM(Eksplikatsioon!$O87:'Eksplikatsioon'!$AG87),IF($G85=Tabelid!$L$4,IFERROR(SUMIFS($E:$E,$G:$G,Tabelid!$L$1,$C:$C,Tabelid!$J$4,$H:$H,M$2,$A:$A,$A85)/SUMIFS($E:$E,$G:$G,Tabelid!$L$1,$C:$C,Tabelid!$J$4,$A:$A,$A85),0),IF($G85=Tabelid!$L$5,IFERROR(SUMIFS($E:$E,$G:$G,Tabelid!$L$1,$C:$C,Tabelid!$J$4,$H:$H,M$2)/SUMIFS($E:$E,$G:$G,Tabelid!$L$1,$C:$C,Tabelid!$J$4),0),""))),"")</f>
        <v/>
      </c>
      <c r="N85" s="31" t="str">
        <f>IFERROR(IF($G85=Tabelid!$L$6,Eksplikatsioon!S87/SUM(Eksplikatsioon!$O87:'Eksplikatsioon'!$AG87),IF($G85=Tabelid!$L$4,IFERROR(SUMIFS($E:$E,$G:$G,Tabelid!$L$1,$C:$C,Tabelid!$J$4,$H:$H,N$2,$A:$A,$A85)/SUMIFS($E:$E,$G:$G,Tabelid!$L$1,$C:$C,Tabelid!$J$4,$A:$A,$A85),0),IF($G85=Tabelid!$L$5,IFERROR(SUMIFS($E:$E,$G:$G,Tabelid!$L$1,$C:$C,Tabelid!$J$4,$H:$H,N$2)/SUMIFS($E:$E,$G:$G,Tabelid!$L$1,$C:$C,Tabelid!$J$4),0),""))),"")</f>
        <v/>
      </c>
      <c r="O85" s="31" t="str">
        <f>IFERROR(IF($G85=Tabelid!$L$6,Eksplikatsioon!T87/SUM(Eksplikatsioon!$O87:'Eksplikatsioon'!$AG87),IF($G85=Tabelid!$L$4,IFERROR(SUMIFS($E:$E,$G:$G,Tabelid!$L$1,$C:$C,Tabelid!$J$4,$H:$H,O$2,$A:$A,$A85)/SUMIFS($E:$E,$G:$G,Tabelid!$L$1,$C:$C,Tabelid!$J$4,$A:$A,$A85),0),IF($G85=Tabelid!$L$5,IFERROR(SUMIFS($E:$E,$G:$G,Tabelid!$L$1,$C:$C,Tabelid!$J$4,$H:$H,O$2)/SUMIFS($E:$E,$G:$G,Tabelid!$L$1,$C:$C,Tabelid!$J$4),0),""))),"")</f>
        <v/>
      </c>
      <c r="P85" s="31" t="str">
        <f>IFERROR(IF($G85=Tabelid!$L$6,Eksplikatsioon!U87/SUM(Eksplikatsioon!$O87:'Eksplikatsioon'!$AG87),IF($G85=Tabelid!$L$4,IFERROR(SUMIFS($E:$E,$G:$G,Tabelid!$L$1,$C:$C,Tabelid!$J$4,$H:$H,P$2,$A:$A,$A85)/SUMIFS($E:$E,$G:$G,Tabelid!$L$1,$C:$C,Tabelid!$J$4,$A:$A,$A85),0),IF($G85=Tabelid!$L$5,IFERROR(SUMIFS($E:$E,$G:$G,Tabelid!$L$1,$C:$C,Tabelid!$J$4,$H:$H,P$2)/SUMIFS($E:$E,$G:$G,Tabelid!$L$1,$C:$C,Tabelid!$J$4),0),""))),"")</f>
        <v/>
      </c>
      <c r="Q85" s="31" t="str">
        <f>IFERROR(IF($G85=Tabelid!$L$6,Eksplikatsioon!V87/SUM(Eksplikatsioon!$O87:'Eksplikatsioon'!$AG87),IF($G85=Tabelid!$L$4,IFERROR(SUMIFS($E:$E,$G:$G,Tabelid!$L$1,$C:$C,Tabelid!$J$4,$H:$H,Q$2,$A:$A,$A85)/SUMIFS($E:$E,$G:$G,Tabelid!$L$1,$C:$C,Tabelid!$J$4,$A:$A,$A85),0),IF($G85=Tabelid!$L$5,IFERROR(SUMIFS($E:$E,$G:$G,Tabelid!$L$1,$C:$C,Tabelid!$J$4,$H:$H,Q$2)/SUMIFS($E:$E,$G:$G,Tabelid!$L$1,$C:$C,Tabelid!$J$4),0),""))),"")</f>
        <v/>
      </c>
      <c r="R85" s="31" t="str">
        <f>IFERROR(IF($G85=Tabelid!$L$6,Eksplikatsioon!W87/SUM(Eksplikatsioon!$O87:'Eksplikatsioon'!$AG87),IF($G85=Tabelid!$L$4,IFERROR(SUMIFS($E:$E,$G:$G,Tabelid!$L$1,$C:$C,Tabelid!$J$4,$H:$H,R$2,$A:$A,$A85)/SUMIFS($E:$E,$G:$G,Tabelid!$L$1,$C:$C,Tabelid!$J$4,$A:$A,$A85),0),IF($G85=Tabelid!$L$5,IFERROR(SUMIFS($E:$E,$G:$G,Tabelid!$L$1,$C:$C,Tabelid!$J$4,$H:$H,R$2)/SUMIFS($E:$E,$G:$G,Tabelid!$L$1,$C:$C,Tabelid!$J$4),0),""))),"")</f>
        <v/>
      </c>
      <c r="S85" s="31" t="str">
        <f>IFERROR(IF($G85=Tabelid!$L$6,Eksplikatsioon!X87/SUM(Eksplikatsioon!$O87:'Eksplikatsioon'!$AG87),IF($G85=Tabelid!$L$4,IFERROR(SUMIFS($E:$E,$G:$G,Tabelid!$L$1,$C:$C,Tabelid!$J$4,$H:$H,S$2,$A:$A,$A85)/SUMIFS($E:$E,$G:$G,Tabelid!$L$1,$C:$C,Tabelid!$J$4,$A:$A,$A85),0),IF($G85=Tabelid!$L$5,IFERROR(SUMIFS($E:$E,$G:$G,Tabelid!$L$1,$C:$C,Tabelid!$J$4,$H:$H,S$2)/SUMIFS($E:$E,$G:$G,Tabelid!$L$1,$C:$C,Tabelid!$J$4),0),""))),"")</f>
        <v/>
      </c>
      <c r="T85" s="31" t="str">
        <f>IFERROR(IF($G85=Tabelid!$L$6,Eksplikatsioon!Y87/SUM(Eksplikatsioon!$O87:'Eksplikatsioon'!$AG87),IF($G85=Tabelid!$L$4,IFERROR(SUMIFS($E:$E,$G:$G,Tabelid!$L$1,$C:$C,Tabelid!$J$4,$H:$H,T$2,$A:$A,$A85)/SUMIFS($E:$E,$G:$G,Tabelid!$L$1,$C:$C,Tabelid!$J$4,$A:$A,$A85),0),IF($G85=Tabelid!$L$5,IFERROR(SUMIFS($E:$E,$G:$G,Tabelid!$L$1,$C:$C,Tabelid!$J$4,$H:$H,T$2)/SUMIFS($E:$E,$G:$G,Tabelid!$L$1,$C:$C,Tabelid!$J$4),0),""))),"")</f>
        <v/>
      </c>
      <c r="U85" s="31" t="str">
        <f>IFERROR(IF($G85=Tabelid!$L$6,Eksplikatsioon!Z87/SUM(Eksplikatsioon!$O87:'Eksplikatsioon'!$AG87),IF($G85=Tabelid!$L$4,IFERROR(SUMIFS($E:$E,$G:$G,Tabelid!$L$1,$C:$C,Tabelid!$J$4,$H:$H,U$2,$A:$A,$A85)/SUMIFS($E:$E,$G:$G,Tabelid!$L$1,$C:$C,Tabelid!$J$4,$A:$A,$A85),0),IF($G85=Tabelid!$L$5,IFERROR(SUMIFS($E:$E,$G:$G,Tabelid!$L$1,$C:$C,Tabelid!$J$4,$H:$H,U$2)/SUMIFS($E:$E,$G:$G,Tabelid!$L$1,$C:$C,Tabelid!$J$4),0),""))),"")</f>
        <v/>
      </c>
      <c r="V85" s="31"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31"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31"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31"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31"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31"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31"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31" t="str">
        <f>IFERROR(IF($G85=Tabelid!$L$6,$E85*J85,IFERROR($E85*J85/SUM($J85:$AB85)*(Eksplikatsioon!O87)/SUMPRODUCT($J85:$AB85,Eksplikatsioon!$O87:$AG87),"")),"")</f>
        <v/>
      </c>
      <c r="AD85" s="31" t="str">
        <f>IFERROR(IF($G85=Tabelid!$L$6,$E85*K85,IFERROR($E85*K85/SUM($J85:$AB85)*(Eksplikatsioon!P87)/SUMPRODUCT($J85:$AB85,Eksplikatsioon!$O87:$AG87),"")),"")</f>
        <v/>
      </c>
      <c r="AE85" s="31" t="str">
        <f>IFERROR(IF($G85=Tabelid!$L$6,$E85*L85,IFERROR($E85*L85/SUM($J85:$AB85)*(Eksplikatsioon!Q87)/SUMPRODUCT($J85:$AB85,Eksplikatsioon!$O87:$AG87),"")),"")</f>
        <v/>
      </c>
      <c r="AF85" s="31" t="str">
        <f>IFERROR(IF($G85=Tabelid!$L$6,$E85*M85,IFERROR($E85*M85/SUM($J85:$AB85)*(Eksplikatsioon!R87)/SUMPRODUCT($J85:$AB85,Eksplikatsioon!$O87:$AG87),"")),"")</f>
        <v/>
      </c>
      <c r="AG85" s="31" t="str">
        <f>IFERROR(IF($G85=Tabelid!$L$6,$E85*N85,IFERROR($E85*N85/SUM($J85:$AB85)*(Eksplikatsioon!S87)/SUMPRODUCT($J85:$AB85,Eksplikatsioon!$O87:$AG87),"")),"")</f>
        <v/>
      </c>
      <c r="AH85" s="31" t="str">
        <f>IFERROR(IF($G85=Tabelid!$L$6,$E85*O85,IFERROR($E85*O85/SUM($J85:$AB85)*(Eksplikatsioon!T87)/SUMPRODUCT($J85:$AB85,Eksplikatsioon!$O87:$AG87),"")),"")</f>
        <v/>
      </c>
      <c r="AI85" s="31" t="str">
        <f>IFERROR(IF($G85=Tabelid!$L$6,$E85*P85,IFERROR($E85*P85/SUM($J85:$AB85)*(Eksplikatsioon!U87)/SUMPRODUCT($J85:$AB85,Eksplikatsioon!$O87:$AG87),"")),"")</f>
        <v/>
      </c>
      <c r="AJ85" s="31" t="str">
        <f>IFERROR(IF($G85=Tabelid!$L$6,$E85*Q85,IFERROR($E85*Q85/SUM($J85:$AB85)*(Eksplikatsioon!V87)/SUMPRODUCT($J85:$AB85,Eksplikatsioon!$O87:$AG87),"")),"")</f>
        <v/>
      </c>
      <c r="AK85" s="31" t="str">
        <f>IFERROR(IF($G85=Tabelid!$L$6,$E85*R85,IFERROR($E85*R85/SUM($J85:$AB85)*(Eksplikatsioon!W87)/SUMPRODUCT($J85:$AB85,Eksplikatsioon!$O87:$AG87),"")),"")</f>
        <v/>
      </c>
      <c r="AL85" s="31" t="str">
        <f>IFERROR(IF($G85=Tabelid!$L$6,$E85*S85,IFERROR($E85*S85/SUM($J85:$AB85)*(Eksplikatsioon!X87)/SUMPRODUCT($J85:$AB85,Eksplikatsioon!$O87:$AG87),"")),"")</f>
        <v/>
      </c>
      <c r="AM85" s="31" t="str">
        <f>IFERROR(IF($G85=Tabelid!$L$6,$E85*T85,IFERROR($E85*T85/SUM($J85:$AB85)*(Eksplikatsioon!Y87)/SUMPRODUCT($J85:$AB85,Eksplikatsioon!$O87:$AG87),"")),"")</f>
        <v/>
      </c>
      <c r="AN85" s="31" t="str">
        <f>IFERROR(IF($G85=Tabelid!$L$6,$E85*U85,IFERROR($E85*U85/SUM($J85:$AB85)*(Eksplikatsioon!Z87)/SUMPRODUCT($J85:$AB85,Eksplikatsioon!$O87:$AG87),"")),"")</f>
        <v/>
      </c>
      <c r="AO85" s="31" t="str">
        <f>IFERROR(IF($G85=Tabelid!$L$6,$E85*V85,IFERROR($E85*V85/SUM($J85:$AB85)*(Eksplikatsioon!AA87)/SUMPRODUCT($J85:$AB85,Eksplikatsioon!$O87:$AG87),"")),"")</f>
        <v/>
      </c>
      <c r="AP85" s="31" t="str">
        <f>IFERROR(IF($G85=Tabelid!$L$6,$E85*W85,IFERROR($E85*W85/SUM($J85:$AB85)*(Eksplikatsioon!AB87)/SUMPRODUCT($J85:$AB85,Eksplikatsioon!$O87:$AG87),"")),"")</f>
        <v/>
      </c>
      <c r="AQ85" s="31" t="str">
        <f>IFERROR(IF($G85=Tabelid!$L$6,$E85*X85,IFERROR($E85*X85/SUM($J85:$AB85)*(Eksplikatsioon!AC87)/SUMPRODUCT($J85:$AB85,Eksplikatsioon!$O87:$AG87),"")),"")</f>
        <v/>
      </c>
      <c r="AR85" s="31" t="str">
        <f>IFERROR(IF($G85=Tabelid!$L$6,$E85*Y85,IFERROR($E85*Y85/SUM($J85:$AB85)*(Eksplikatsioon!AD87)/SUMPRODUCT($J85:$AB85,Eksplikatsioon!$O87:$AG87),"")),"")</f>
        <v/>
      </c>
      <c r="AS85" s="31" t="str">
        <f>IFERROR(IF($G85=Tabelid!$L$6,$E85*Z85,IFERROR($E85*Z85/SUM($J85:$AB85)*(Eksplikatsioon!AE87)/SUMPRODUCT($J85:$AB85,Eksplikatsioon!$O87:$AG87),"")),"")</f>
        <v/>
      </c>
      <c r="AT85" s="31" t="str">
        <f>IFERROR(IF($G85=Tabelid!$L$6,$E85*AA85,IFERROR($E85*AA85/SUM($J85:$AB85)*(Eksplikatsioon!AF87)/SUMPRODUCT($J85:$AB85,Eksplikatsioon!$O87:$AG87),"")),"")</f>
        <v/>
      </c>
      <c r="AU85" s="31" t="str">
        <f>IFERROR(IF($G85=Tabelid!$L$6,$E85*AB85,IFERROR($E85*AB85/SUM($J85:$AB85)*(Eksplikatsioon!AG87)/SUMPRODUCT($J85:$AB85,Eksplikatsioon!$O87:$AG87),"")),"")</f>
        <v/>
      </c>
    </row>
    <row r="86" spans="1:47" x14ac:dyDescent="0.25">
      <c r="A86" s="25" t="str">
        <f>IF(Eksplikatsioon!A88=0,"",Eksplikatsioon!A88)</f>
        <v/>
      </c>
      <c r="B86" s="58" t="str">
        <f>IF(Eksplikatsioon!B88=0,"",Eksplikatsioon!B88)</f>
        <v/>
      </c>
      <c r="C86" s="25" t="str">
        <f>IF(Eksplikatsioon!C88=0,"",Eksplikatsioon!C88)</f>
        <v/>
      </c>
      <c r="D86" s="25" t="str">
        <f>IF(Eksplikatsioon!D88=0,"",Eksplikatsioon!D88)</f>
        <v/>
      </c>
      <c r="E86" s="56" t="str">
        <f>IF(Eksplikatsioon!F88=0,"",Eksplikatsioon!F88)</f>
        <v/>
      </c>
      <c r="F86" s="25" t="str">
        <f>IF(Eksplikatsioon!H88=0,"",Eksplikatsioon!H88)</f>
        <v/>
      </c>
      <c r="G86" s="25" t="str">
        <f>IF(Eksplikatsioon!J88=0,"",Eksplikatsioon!J88)</f>
        <v/>
      </c>
      <c r="H86" s="25" t="str">
        <f>IF(Eksplikatsioon!K88=0,"",Eksplikatsioon!K88)</f>
        <v/>
      </c>
      <c r="I86" s="25" t="str">
        <f>IF(Eksplikatsioon!L88=0,"",Eksplikatsioon!L88)</f>
        <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row>
    <row r="87" spans="1:47" x14ac:dyDescent="0.25">
      <c r="A87" s="25" t="str">
        <f>IF(Eksplikatsioon!A89=0,"",Eksplikatsioon!A89)</f>
        <v/>
      </c>
      <c r="B87" s="58" t="str">
        <f>IF(Eksplikatsioon!B89=0,"",Eksplikatsioon!B89)</f>
        <v/>
      </c>
      <c r="C87" s="25" t="str">
        <f>IF(Eksplikatsioon!C89=0,"",Eksplikatsioon!C89)</f>
        <v/>
      </c>
      <c r="D87" s="25" t="str">
        <f>IF(Eksplikatsioon!D89=0,"",Eksplikatsioon!D89)</f>
        <v/>
      </c>
      <c r="E87" s="56" t="str">
        <f>IF(Eksplikatsioon!F89=0,"",Eksplikatsioon!F89)</f>
        <v/>
      </c>
      <c r="F87" s="25" t="str">
        <f>IF(Eksplikatsioon!H89=0,"",Eksplikatsioon!H89)</f>
        <v/>
      </c>
      <c r="G87" s="25" t="str">
        <f>IF(Eksplikatsioon!J89=0,"",Eksplikatsioon!J89)</f>
        <v/>
      </c>
      <c r="H87" s="25" t="str">
        <f>IF(Eksplikatsioon!K89=0,"",Eksplikatsioon!K89)</f>
        <v/>
      </c>
      <c r="I87" s="25" t="str">
        <f>IF(Eksplikatsioon!L89=0,"",Eksplikatsioon!L89)</f>
        <v/>
      </c>
      <c r="J87" s="31"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1"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1"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1"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1"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1"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1"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1"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1"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1"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1"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1"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1"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1"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1"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1"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1"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1"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1"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1" t="str">
        <f>IFERROR(IF($G87=Tabelid!$L$6,$E87*J87,IFERROR($E87*J87/SUM($J87:$AB87)*(Eksplikatsioon!O89)/SUMPRODUCT($J87:$AB87,Eksplikatsioon!$O89:$AG89),"")),"")</f>
        <v/>
      </c>
      <c r="AD87" s="31" t="str">
        <f>IFERROR(IF($G87=Tabelid!$L$6,$E87*K87,IFERROR($E87*K87/SUM($J87:$AB87)*(Eksplikatsioon!P89)/SUMPRODUCT($J87:$AB87,Eksplikatsioon!$O89:$AG89),"")),"")</f>
        <v/>
      </c>
      <c r="AE87" s="31" t="str">
        <f>IFERROR(IF($G87=Tabelid!$L$6,$E87*L87,IFERROR($E87*L87/SUM($J87:$AB87)*(Eksplikatsioon!Q89)/SUMPRODUCT($J87:$AB87,Eksplikatsioon!$O89:$AG89),"")),"")</f>
        <v/>
      </c>
      <c r="AF87" s="31" t="str">
        <f>IFERROR(IF($G87=Tabelid!$L$6,$E87*M87,IFERROR($E87*M87/SUM($J87:$AB87)*(Eksplikatsioon!R89)/SUMPRODUCT($J87:$AB87,Eksplikatsioon!$O89:$AG89),"")),"")</f>
        <v/>
      </c>
      <c r="AG87" s="31" t="str">
        <f>IFERROR(IF($G87=Tabelid!$L$6,$E87*N87,IFERROR($E87*N87/SUM($J87:$AB87)*(Eksplikatsioon!S89)/SUMPRODUCT($J87:$AB87,Eksplikatsioon!$O89:$AG89),"")),"")</f>
        <v/>
      </c>
      <c r="AH87" s="31" t="str">
        <f>IFERROR(IF($G87=Tabelid!$L$6,$E87*O87,IFERROR($E87*O87/SUM($J87:$AB87)*(Eksplikatsioon!T89)/SUMPRODUCT($J87:$AB87,Eksplikatsioon!$O89:$AG89),"")),"")</f>
        <v/>
      </c>
      <c r="AI87" s="31" t="str">
        <f>IFERROR(IF($G87=Tabelid!$L$6,$E87*P87,IFERROR($E87*P87/SUM($J87:$AB87)*(Eksplikatsioon!U89)/SUMPRODUCT($J87:$AB87,Eksplikatsioon!$O89:$AG89),"")),"")</f>
        <v/>
      </c>
      <c r="AJ87" s="31" t="str">
        <f>IFERROR(IF($G87=Tabelid!$L$6,$E87*Q87,IFERROR($E87*Q87/SUM($J87:$AB87)*(Eksplikatsioon!V89)/SUMPRODUCT($J87:$AB87,Eksplikatsioon!$O89:$AG89),"")),"")</f>
        <v/>
      </c>
      <c r="AK87" s="31" t="str">
        <f>IFERROR(IF($G87=Tabelid!$L$6,$E87*R87,IFERROR($E87*R87/SUM($J87:$AB87)*(Eksplikatsioon!W89)/SUMPRODUCT($J87:$AB87,Eksplikatsioon!$O89:$AG89),"")),"")</f>
        <v/>
      </c>
      <c r="AL87" s="31" t="str">
        <f>IFERROR(IF($G87=Tabelid!$L$6,$E87*S87,IFERROR($E87*S87/SUM($J87:$AB87)*(Eksplikatsioon!X89)/SUMPRODUCT($J87:$AB87,Eksplikatsioon!$O89:$AG89),"")),"")</f>
        <v/>
      </c>
      <c r="AM87" s="31" t="str">
        <f>IFERROR(IF($G87=Tabelid!$L$6,$E87*T87,IFERROR($E87*T87/SUM($J87:$AB87)*(Eksplikatsioon!Y89)/SUMPRODUCT($J87:$AB87,Eksplikatsioon!$O89:$AG89),"")),"")</f>
        <v/>
      </c>
      <c r="AN87" s="31" t="str">
        <f>IFERROR(IF($G87=Tabelid!$L$6,$E87*U87,IFERROR($E87*U87/SUM($J87:$AB87)*(Eksplikatsioon!Z89)/SUMPRODUCT($J87:$AB87,Eksplikatsioon!$O89:$AG89),"")),"")</f>
        <v/>
      </c>
      <c r="AO87" s="31" t="str">
        <f>IFERROR(IF($G87=Tabelid!$L$6,$E87*V87,IFERROR($E87*V87/SUM($J87:$AB87)*(Eksplikatsioon!AA89)/SUMPRODUCT($J87:$AB87,Eksplikatsioon!$O89:$AG89),"")),"")</f>
        <v/>
      </c>
      <c r="AP87" s="31" t="str">
        <f>IFERROR(IF($G87=Tabelid!$L$6,$E87*W87,IFERROR($E87*W87/SUM($J87:$AB87)*(Eksplikatsioon!AB89)/SUMPRODUCT($J87:$AB87,Eksplikatsioon!$O89:$AG89),"")),"")</f>
        <v/>
      </c>
      <c r="AQ87" s="31" t="str">
        <f>IFERROR(IF($G87=Tabelid!$L$6,$E87*X87,IFERROR($E87*X87/SUM($J87:$AB87)*(Eksplikatsioon!AC89)/SUMPRODUCT($J87:$AB87,Eksplikatsioon!$O89:$AG89),"")),"")</f>
        <v/>
      </c>
      <c r="AR87" s="31" t="str">
        <f>IFERROR(IF($G87=Tabelid!$L$6,$E87*Y87,IFERROR($E87*Y87/SUM($J87:$AB87)*(Eksplikatsioon!AD89)/SUMPRODUCT($J87:$AB87,Eksplikatsioon!$O89:$AG89),"")),"")</f>
        <v/>
      </c>
      <c r="AS87" s="31" t="str">
        <f>IFERROR(IF($G87=Tabelid!$L$6,$E87*Z87,IFERROR($E87*Z87/SUM($J87:$AB87)*(Eksplikatsioon!AE89)/SUMPRODUCT($J87:$AB87,Eksplikatsioon!$O89:$AG89),"")),"")</f>
        <v/>
      </c>
      <c r="AT87" s="31" t="str">
        <f>IFERROR(IF($G87=Tabelid!$L$6,$E87*AA87,IFERROR($E87*AA87/SUM($J87:$AB87)*(Eksplikatsioon!AF89)/SUMPRODUCT($J87:$AB87,Eksplikatsioon!$O89:$AG89),"")),"")</f>
        <v/>
      </c>
      <c r="AU87" s="31" t="str">
        <f>IFERROR(IF($G87=Tabelid!$L$6,$E87*AB87,IFERROR($E87*AB87/SUM($J87:$AB87)*(Eksplikatsioon!AG89)/SUMPRODUCT($J87:$AB87,Eksplikatsioon!$O89:$AG89),"")),"")</f>
        <v/>
      </c>
    </row>
    <row r="88" spans="1:47" x14ac:dyDescent="0.25">
      <c r="A88" s="25" t="str">
        <f>IF(Eksplikatsioon!A90=0,"",Eksplikatsioon!A90)</f>
        <v/>
      </c>
      <c r="B88" s="58" t="str">
        <f>IF(Eksplikatsioon!B90=0,"",Eksplikatsioon!B90)</f>
        <v/>
      </c>
      <c r="C88" s="25" t="str">
        <f>IF(Eksplikatsioon!C90=0,"",Eksplikatsioon!C90)</f>
        <v/>
      </c>
      <c r="D88" s="25" t="str">
        <f>IF(Eksplikatsioon!D90=0,"",Eksplikatsioon!D90)</f>
        <v/>
      </c>
      <c r="E88" s="56" t="str">
        <f>IF(Eksplikatsioon!F90=0,"",Eksplikatsioon!F90)</f>
        <v/>
      </c>
      <c r="F88" s="25" t="str">
        <f>IF(Eksplikatsioon!H90=0,"",Eksplikatsioon!H90)</f>
        <v/>
      </c>
      <c r="G88" s="25" t="str">
        <f>IF(Eksplikatsioon!J90=0,"",Eksplikatsioon!J90)</f>
        <v/>
      </c>
      <c r="H88" s="25" t="str">
        <f>IF(Eksplikatsioon!K90=0,"",Eksplikatsioon!K90)</f>
        <v/>
      </c>
      <c r="I88" s="25" t="str">
        <f>IF(Eksplikatsioon!L90=0,"",Eksplikatsioon!L90)</f>
        <v/>
      </c>
      <c r="J88" s="31"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1"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1"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1"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1"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1"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1"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1"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1"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1"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1"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1"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1"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1"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1"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1"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1"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1"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1"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1" t="str">
        <f>IFERROR(IF($G88=Tabelid!$L$6,$E88*J88,IFERROR($E88*J88/SUM($J88:$AB88)*(Eksplikatsioon!O90)/SUMPRODUCT($J88:$AB88,Eksplikatsioon!$O90:$AG90),"")),"")</f>
        <v/>
      </c>
      <c r="AD88" s="31" t="str">
        <f>IFERROR(IF($G88=Tabelid!$L$6,$E88*K88,IFERROR($E88*K88/SUM($J88:$AB88)*(Eksplikatsioon!P90)/SUMPRODUCT($J88:$AB88,Eksplikatsioon!$O90:$AG90),"")),"")</f>
        <v/>
      </c>
      <c r="AE88" s="31" t="str">
        <f>IFERROR(IF($G88=Tabelid!$L$6,$E88*L88,IFERROR($E88*L88/SUM($J88:$AB88)*(Eksplikatsioon!Q90)/SUMPRODUCT($J88:$AB88,Eksplikatsioon!$O90:$AG90),"")),"")</f>
        <v/>
      </c>
      <c r="AF88" s="31" t="str">
        <f>IFERROR(IF($G88=Tabelid!$L$6,$E88*M88,IFERROR($E88*M88/SUM($J88:$AB88)*(Eksplikatsioon!R90)/SUMPRODUCT($J88:$AB88,Eksplikatsioon!$O90:$AG90),"")),"")</f>
        <v/>
      </c>
      <c r="AG88" s="31" t="str">
        <f>IFERROR(IF($G88=Tabelid!$L$6,$E88*N88,IFERROR($E88*N88/SUM($J88:$AB88)*(Eksplikatsioon!S90)/SUMPRODUCT($J88:$AB88,Eksplikatsioon!$O90:$AG90),"")),"")</f>
        <v/>
      </c>
      <c r="AH88" s="31" t="str">
        <f>IFERROR(IF($G88=Tabelid!$L$6,$E88*O88,IFERROR($E88*O88/SUM($J88:$AB88)*(Eksplikatsioon!T90)/SUMPRODUCT($J88:$AB88,Eksplikatsioon!$O90:$AG90),"")),"")</f>
        <v/>
      </c>
      <c r="AI88" s="31" t="str">
        <f>IFERROR(IF($G88=Tabelid!$L$6,$E88*P88,IFERROR($E88*P88/SUM($J88:$AB88)*(Eksplikatsioon!U90)/SUMPRODUCT($J88:$AB88,Eksplikatsioon!$O90:$AG90),"")),"")</f>
        <v/>
      </c>
      <c r="AJ88" s="31" t="str">
        <f>IFERROR(IF($G88=Tabelid!$L$6,$E88*Q88,IFERROR($E88*Q88/SUM($J88:$AB88)*(Eksplikatsioon!V90)/SUMPRODUCT($J88:$AB88,Eksplikatsioon!$O90:$AG90),"")),"")</f>
        <v/>
      </c>
      <c r="AK88" s="31" t="str">
        <f>IFERROR(IF($G88=Tabelid!$L$6,$E88*R88,IFERROR($E88*R88/SUM($J88:$AB88)*(Eksplikatsioon!W90)/SUMPRODUCT($J88:$AB88,Eksplikatsioon!$O90:$AG90),"")),"")</f>
        <v/>
      </c>
      <c r="AL88" s="31" t="str">
        <f>IFERROR(IF($G88=Tabelid!$L$6,$E88*S88,IFERROR($E88*S88/SUM($J88:$AB88)*(Eksplikatsioon!X90)/SUMPRODUCT($J88:$AB88,Eksplikatsioon!$O90:$AG90),"")),"")</f>
        <v/>
      </c>
      <c r="AM88" s="31" t="str">
        <f>IFERROR(IF($G88=Tabelid!$L$6,$E88*T88,IFERROR($E88*T88/SUM($J88:$AB88)*(Eksplikatsioon!Y90)/SUMPRODUCT($J88:$AB88,Eksplikatsioon!$O90:$AG90),"")),"")</f>
        <v/>
      </c>
      <c r="AN88" s="31" t="str">
        <f>IFERROR(IF($G88=Tabelid!$L$6,$E88*U88,IFERROR($E88*U88/SUM($J88:$AB88)*(Eksplikatsioon!Z90)/SUMPRODUCT($J88:$AB88,Eksplikatsioon!$O90:$AG90),"")),"")</f>
        <v/>
      </c>
      <c r="AO88" s="31" t="str">
        <f>IFERROR(IF($G88=Tabelid!$L$6,$E88*V88,IFERROR($E88*V88/SUM($J88:$AB88)*(Eksplikatsioon!AA90)/SUMPRODUCT($J88:$AB88,Eksplikatsioon!$O90:$AG90),"")),"")</f>
        <v/>
      </c>
      <c r="AP88" s="31" t="str">
        <f>IFERROR(IF($G88=Tabelid!$L$6,$E88*W88,IFERROR($E88*W88/SUM($J88:$AB88)*(Eksplikatsioon!AB90)/SUMPRODUCT($J88:$AB88,Eksplikatsioon!$O90:$AG90),"")),"")</f>
        <v/>
      </c>
      <c r="AQ88" s="31" t="str">
        <f>IFERROR(IF($G88=Tabelid!$L$6,$E88*X88,IFERROR($E88*X88/SUM($J88:$AB88)*(Eksplikatsioon!AC90)/SUMPRODUCT($J88:$AB88,Eksplikatsioon!$O90:$AG90),"")),"")</f>
        <v/>
      </c>
      <c r="AR88" s="31" t="str">
        <f>IFERROR(IF($G88=Tabelid!$L$6,$E88*Y88,IFERROR($E88*Y88/SUM($J88:$AB88)*(Eksplikatsioon!AD90)/SUMPRODUCT($J88:$AB88,Eksplikatsioon!$O90:$AG90),"")),"")</f>
        <v/>
      </c>
      <c r="AS88" s="31" t="str">
        <f>IFERROR(IF($G88=Tabelid!$L$6,$E88*Z88,IFERROR($E88*Z88/SUM($J88:$AB88)*(Eksplikatsioon!AE90)/SUMPRODUCT($J88:$AB88,Eksplikatsioon!$O90:$AG90),"")),"")</f>
        <v/>
      </c>
      <c r="AT88" s="31" t="str">
        <f>IFERROR(IF($G88=Tabelid!$L$6,$E88*AA88,IFERROR($E88*AA88/SUM($J88:$AB88)*(Eksplikatsioon!AF90)/SUMPRODUCT($J88:$AB88,Eksplikatsioon!$O90:$AG90),"")),"")</f>
        <v/>
      </c>
      <c r="AU88" s="31" t="str">
        <f>IFERROR(IF($G88=Tabelid!$L$6,$E88*AB88,IFERROR($E88*AB88/SUM($J88:$AB88)*(Eksplikatsioon!AG90)/SUMPRODUCT($J88:$AB88,Eksplikatsioon!$O90:$AG90),"")),"")</f>
        <v/>
      </c>
    </row>
    <row r="89" spans="1:47" x14ac:dyDescent="0.25">
      <c r="A89" s="25" t="str">
        <f>IF(Eksplikatsioon!A91=0,"",Eksplikatsioon!A91)</f>
        <v/>
      </c>
      <c r="B89" s="58" t="str">
        <f>IF(Eksplikatsioon!B91=0,"",Eksplikatsioon!B91)</f>
        <v/>
      </c>
      <c r="C89" s="25" t="str">
        <f>IF(Eksplikatsioon!C91=0,"",Eksplikatsioon!C91)</f>
        <v/>
      </c>
      <c r="D89" s="25" t="str">
        <f>IF(Eksplikatsioon!D91=0,"",Eksplikatsioon!D91)</f>
        <v/>
      </c>
      <c r="E89" s="56" t="str">
        <f>IF(Eksplikatsioon!F91=0,"",Eksplikatsioon!F91)</f>
        <v/>
      </c>
      <c r="F89" s="25" t="str">
        <f>IF(Eksplikatsioon!H91=0,"",Eksplikatsioon!H91)</f>
        <v/>
      </c>
      <c r="G89" s="25" t="str">
        <f>IF(Eksplikatsioon!J91=0,"",Eksplikatsioon!J91)</f>
        <v/>
      </c>
      <c r="H89" s="25" t="str">
        <f>IF(Eksplikatsioon!K91=0,"",Eksplikatsioon!K91)</f>
        <v/>
      </c>
      <c r="I89" s="25" t="str">
        <f>IF(Eksplikatsioon!L91=0,"",Eksplikatsioon!L91)</f>
        <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row>
    <row r="90" spans="1:47" x14ac:dyDescent="0.25">
      <c r="A90" s="25" t="str">
        <f>IF(Eksplikatsioon!A92=0,"",Eksplikatsioon!A92)</f>
        <v/>
      </c>
      <c r="B90" s="58" t="str">
        <f>IF(Eksplikatsioon!B92=0,"",Eksplikatsioon!B92)</f>
        <v/>
      </c>
      <c r="C90" s="25" t="str">
        <f>IF(Eksplikatsioon!C92=0,"",Eksplikatsioon!C92)</f>
        <v/>
      </c>
      <c r="D90" s="25" t="str">
        <f>IF(Eksplikatsioon!D92=0,"",Eksplikatsioon!D92)</f>
        <v/>
      </c>
      <c r="E90" s="56" t="str">
        <f>IF(Eksplikatsioon!F92=0,"",Eksplikatsioon!F92)</f>
        <v/>
      </c>
      <c r="F90" s="25" t="str">
        <f>IF(Eksplikatsioon!H92=0,"",Eksplikatsioon!H92)</f>
        <v/>
      </c>
      <c r="G90" s="25" t="str">
        <f>IF(Eksplikatsioon!J92=0,"",Eksplikatsioon!J92)</f>
        <v/>
      </c>
      <c r="H90" s="25" t="str">
        <f>IF(Eksplikatsioon!K92=0,"",Eksplikatsioon!K92)</f>
        <v/>
      </c>
      <c r="I90" s="25" t="str">
        <f>IF(Eksplikatsioon!L92=0,"",Eksplikatsioon!L92)</f>
        <v/>
      </c>
      <c r="J90" s="31" t="str">
        <f>IFERROR(IF($G90=Tabelid!$L$6,Eksplikatsioon!O92/SUM(Eksplikatsioon!$O92:'Eksplikatsioon'!$AG92),IF($G90=Tabelid!$L$4,IFERROR(SUMIFS($E:$E,$G:$G,Tabelid!$L$1,$C:$C,Tabelid!$J$4,$H:$H,J$2,$A:$A,$A90)/SUMIFS($E:$E,$G:$G,Tabelid!$L$1,$C:$C,Tabelid!$J$4,$A:$A,$A90),0),IF($G90=Tabelid!$L$5,IFERROR(SUMIFS($E:$E,$G:$G,Tabelid!$L$1,$C:$C,Tabelid!$J$4,$H:$H,J$2)/SUMIFS($E:$E,$G:$G,Tabelid!$L$1,$C:$C,Tabelid!$J$4),0),""))),"")</f>
        <v/>
      </c>
      <c r="K90" s="31" t="str">
        <f>IFERROR(IF($G90=Tabelid!$L$6,Eksplikatsioon!P92/SUM(Eksplikatsioon!$O92:'Eksplikatsioon'!$AG92),IF($G90=Tabelid!$L$4,IFERROR(SUMIFS($E:$E,$G:$G,Tabelid!$L$1,$C:$C,Tabelid!$J$4,$H:$H,K$2,$A:$A,$A90)/SUMIFS($E:$E,$G:$G,Tabelid!$L$1,$C:$C,Tabelid!$J$4,$A:$A,$A90),0),IF($G90=Tabelid!$L$5,IFERROR(SUMIFS($E:$E,$G:$G,Tabelid!$L$1,$C:$C,Tabelid!$J$4,$H:$H,K$2)/SUMIFS($E:$E,$G:$G,Tabelid!$L$1,$C:$C,Tabelid!$J$4),0),""))),"")</f>
        <v/>
      </c>
      <c r="L90" s="31" t="str">
        <f>IFERROR(IF($G90=Tabelid!$L$6,Eksplikatsioon!Q92/SUM(Eksplikatsioon!$O92:'Eksplikatsioon'!$AG92),IF($G90=Tabelid!$L$4,IFERROR(SUMIFS($E:$E,$G:$G,Tabelid!$L$1,$C:$C,Tabelid!$J$4,$H:$H,L$2,$A:$A,$A90)/SUMIFS($E:$E,$G:$G,Tabelid!$L$1,$C:$C,Tabelid!$J$4,$A:$A,$A90),0),IF($G90=Tabelid!$L$5,IFERROR(SUMIFS($E:$E,$G:$G,Tabelid!$L$1,$C:$C,Tabelid!$J$4,$H:$H,L$2)/SUMIFS($E:$E,$G:$G,Tabelid!$L$1,$C:$C,Tabelid!$J$4),0),""))),"")</f>
        <v/>
      </c>
      <c r="M90" s="31" t="str">
        <f>IFERROR(IF($G90=Tabelid!$L$6,Eksplikatsioon!R92/SUM(Eksplikatsioon!$O92:'Eksplikatsioon'!$AG92),IF($G90=Tabelid!$L$4,IFERROR(SUMIFS($E:$E,$G:$G,Tabelid!$L$1,$C:$C,Tabelid!$J$4,$H:$H,M$2,$A:$A,$A90)/SUMIFS($E:$E,$G:$G,Tabelid!$L$1,$C:$C,Tabelid!$J$4,$A:$A,$A90),0),IF($G90=Tabelid!$L$5,IFERROR(SUMIFS($E:$E,$G:$G,Tabelid!$L$1,$C:$C,Tabelid!$J$4,$H:$H,M$2)/SUMIFS($E:$E,$G:$G,Tabelid!$L$1,$C:$C,Tabelid!$J$4),0),""))),"")</f>
        <v/>
      </c>
      <c r="N90" s="31" t="str">
        <f>IFERROR(IF($G90=Tabelid!$L$6,Eksplikatsioon!S92/SUM(Eksplikatsioon!$O92:'Eksplikatsioon'!$AG92),IF($G90=Tabelid!$L$4,IFERROR(SUMIFS($E:$E,$G:$G,Tabelid!$L$1,$C:$C,Tabelid!$J$4,$H:$H,N$2,$A:$A,$A90)/SUMIFS($E:$E,$G:$G,Tabelid!$L$1,$C:$C,Tabelid!$J$4,$A:$A,$A90),0),IF($G90=Tabelid!$L$5,IFERROR(SUMIFS($E:$E,$G:$G,Tabelid!$L$1,$C:$C,Tabelid!$J$4,$H:$H,N$2)/SUMIFS($E:$E,$G:$G,Tabelid!$L$1,$C:$C,Tabelid!$J$4),0),""))),"")</f>
        <v/>
      </c>
      <c r="O90" s="31" t="str">
        <f>IFERROR(IF($G90=Tabelid!$L$6,Eksplikatsioon!T92/SUM(Eksplikatsioon!$O92:'Eksplikatsioon'!$AG92),IF($G90=Tabelid!$L$4,IFERROR(SUMIFS($E:$E,$G:$G,Tabelid!$L$1,$C:$C,Tabelid!$J$4,$H:$H,O$2,$A:$A,$A90)/SUMIFS($E:$E,$G:$G,Tabelid!$L$1,$C:$C,Tabelid!$J$4,$A:$A,$A90),0),IF($G90=Tabelid!$L$5,IFERROR(SUMIFS($E:$E,$G:$G,Tabelid!$L$1,$C:$C,Tabelid!$J$4,$H:$H,O$2)/SUMIFS($E:$E,$G:$G,Tabelid!$L$1,$C:$C,Tabelid!$J$4),0),""))),"")</f>
        <v/>
      </c>
      <c r="P90" s="31" t="str">
        <f>IFERROR(IF($G90=Tabelid!$L$6,Eksplikatsioon!U92/SUM(Eksplikatsioon!$O92:'Eksplikatsioon'!$AG92),IF($G90=Tabelid!$L$4,IFERROR(SUMIFS($E:$E,$G:$G,Tabelid!$L$1,$C:$C,Tabelid!$J$4,$H:$H,P$2,$A:$A,$A90)/SUMIFS($E:$E,$G:$G,Tabelid!$L$1,$C:$C,Tabelid!$J$4,$A:$A,$A90),0),IF($G90=Tabelid!$L$5,IFERROR(SUMIFS($E:$E,$G:$G,Tabelid!$L$1,$C:$C,Tabelid!$J$4,$H:$H,P$2)/SUMIFS($E:$E,$G:$G,Tabelid!$L$1,$C:$C,Tabelid!$J$4),0),""))),"")</f>
        <v/>
      </c>
      <c r="Q90" s="31" t="str">
        <f>IFERROR(IF($G90=Tabelid!$L$6,Eksplikatsioon!V92/SUM(Eksplikatsioon!$O92:'Eksplikatsioon'!$AG92),IF($G90=Tabelid!$L$4,IFERROR(SUMIFS($E:$E,$G:$G,Tabelid!$L$1,$C:$C,Tabelid!$J$4,$H:$H,Q$2,$A:$A,$A90)/SUMIFS($E:$E,$G:$G,Tabelid!$L$1,$C:$C,Tabelid!$J$4,$A:$A,$A90),0),IF($G90=Tabelid!$L$5,IFERROR(SUMIFS($E:$E,$G:$G,Tabelid!$L$1,$C:$C,Tabelid!$J$4,$H:$H,Q$2)/SUMIFS($E:$E,$G:$G,Tabelid!$L$1,$C:$C,Tabelid!$J$4),0),""))),"")</f>
        <v/>
      </c>
      <c r="R90" s="31" t="str">
        <f>IFERROR(IF($G90=Tabelid!$L$6,Eksplikatsioon!W92/SUM(Eksplikatsioon!$O92:'Eksplikatsioon'!$AG92),IF($G90=Tabelid!$L$4,IFERROR(SUMIFS($E:$E,$G:$G,Tabelid!$L$1,$C:$C,Tabelid!$J$4,$H:$H,R$2,$A:$A,$A90)/SUMIFS($E:$E,$G:$G,Tabelid!$L$1,$C:$C,Tabelid!$J$4,$A:$A,$A90),0),IF($G90=Tabelid!$L$5,IFERROR(SUMIFS($E:$E,$G:$G,Tabelid!$L$1,$C:$C,Tabelid!$J$4,$H:$H,R$2)/SUMIFS($E:$E,$G:$G,Tabelid!$L$1,$C:$C,Tabelid!$J$4),0),""))),"")</f>
        <v/>
      </c>
      <c r="S90" s="31" t="str">
        <f>IFERROR(IF($G90=Tabelid!$L$6,Eksplikatsioon!X92/SUM(Eksplikatsioon!$O92:'Eksplikatsioon'!$AG92),IF($G90=Tabelid!$L$4,IFERROR(SUMIFS($E:$E,$G:$G,Tabelid!$L$1,$C:$C,Tabelid!$J$4,$H:$H,S$2,$A:$A,$A90)/SUMIFS($E:$E,$G:$G,Tabelid!$L$1,$C:$C,Tabelid!$J$4,$A:$A,$A90),0),IF($G90=Tabelid!$L$5,IFERROR(SUMIFS($E:$E,$G:$G,Tabelid!$L$1,$C:$C,Tabelid!$J$4,$H:$H,S$2)/SUMIFS($E:$E,$G:$G,Tabelid!$L$1,$C:$C,Tabelid!$J$4),0),""))),"")</f>
        <v/>
      </c>
      <c r="T90" s="31" t="str">
        <f>IFERROR(IF($G90=Tabelid!$L$6,Eksplikatsioon!Y92/SUM(Eksplikatsioon!$O92:'Eksplikatsioon'!$AG92),IF($G90=Tabelid!$L$4,IFERROR(SUMIFS($E:$E,$G:$G,Tabelid!$L$1,$C:$C,Tabelid!$J$4,$H:$H,T$2,$A:$A,$A90)/SUMIFS($E:$E,$G:$G,Tabelid!$L$1,$C:$C,Tabelid!$J$4,$A:$A,$A90),0),IF($G90=Tabelid!$L$5,IFERROR(SUMIFS($E:$E,$G:$G,Tabelid!$L$1,$C:$C,Tabelid!$J$4,$H:$H,T$2)/SUMIFS($E:$E,$G:$G,Tabelid!$L$1,$C:$C,Tabelid!$J$4),0),""))),"")</f>
        <v/>
      </c>
      <c r="U90" s="31" t="str">
        <f>IFERROR(IF($G90=Tabelid!$L$6,Eksplikatsioon!Z92/SUM(Eksplikatsioon!$O92:'Eksplikatsioon'!$AG92),IF($G90=Tabelid!$L$4,IFERROR(SUMIFS($E:$E,$G:$G,Tabelid!$L$1,$C:$C,Tabelid!$J$4,$H:$H,U$2,$A:$A,$A90)/SUMIFS($E:$E,$G:$G,Tabelid!$L$1,$C:$C,Tabelid!$J$4,$A:$A,$A90),0),IF($G90=Tabelid!$L$5,IFERROR(SUMIFS($E:$E,$G:$G,Tabelid!$L$1,$C:$C,Tabelid!$J$4,$H:$H,U$2)/SUMIFS($E:$E,$G:$G,Tabelid!$L$1,$C:$C,Tabelid!$J$4),0),""))),"")</f>
        <v/>
      </c>
      <c r="V90" s="31"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31"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31"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31"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31"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31"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31"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31" t="str">
        <f>IFERROR(IF($G90=Tabelid!$L$6,$E90*J90,IFERROR($E90*J90/SUM($J90:$AB90)*(Eksplikatsioon!O92)/SUMPRODUCT($J90:$AB90,Eksplikatsioon!$O92:$AG92),"")),"")</f>
        <v/>
      </c>
      <c r="AD90" s="31" t="str">
        <f>IFERROR(IF($G90=Tabelid!$L$6,$E90*K90,IFERROR($E90*K90/SUM($J90:$AB90)*(Eksplikatsioon!P92)/SUMPRODUCT($J90:$AB90,Eksplikatsioon!$O92:$AG92),"")),"")</f>
        <v/>
      </c>
      <c r="AE90" s="31" t="str">
        <f>IFERROR(IF($G90=Tabelid!$L$6,$E90*L90,IFERROR($E90*L90/SUM($J90:$AB90)*(Eksplikatsioon!Q92)/SUMPRODUCT($J90:$AB90,Eksplikatsioon!$O92:$AG92),"")),"")</f>
        <v/>
      </c>
      <c r="AF90" s="31" t="str">
        <f>IFERROR(IF($G90=Tabelid!$L$6,$E90*M90,IFERROR($E90*M90/SUM($J90:$AB90)*(Eksplikatsioon!R92)/SUMPRODUCT($J90:$AB90,Eksplikatsioon!$O92:$AG92),"")),"")</f>
        <v/>
      </c>
      <c r="AG90" s="31" t="str">
        <f>IFERROR(IF($G90=Tabelid!$L$6,$E90*N90,IFERROR($E90*N90/SUM($J90:$AB90)*(Eksplikatsioon!S92)/SUMPRODUCT($J90:$AB90,Eksplikatsioon!$O92:$AG92),"")),"")</f>
        <v/>
      </c>
      <c r="AH90" s="31" t="str">
        <f>IFERROR(IF($G90=Tabelid!$L$6,$E90*O90,IFERROR($E90*O90/SUM($J90:$AB90)*(Eksplikatsioon!T92)/SUMPRODUCT($J90:$AB90,Eksplikatsioon!$O92:$AG92),"")),"")</f>
        <v/>
      </c>
      <c r="AI90" s="31" t="str">
        <f>IFERROR(IF($G90=Tabelid!$L$6,$E90*P90,IFERROR($E90*P90/SUM($J90:$AB90)*(Eksplikatsioon!U92)/SUMPRODUCT($J90:$AB90,Eksplikatsioon!$O92:$AG92),"")),"")</f>
        <v/>
      </c>
      <c r="AJ90" s="31" t="str">
        <f>IFERROR(IF($G90=Tabelid!$L$6,$E90*Q90,IFERROR($E90*Q90/SUM($J90:$AB90)*(Eksplikatsioon!V92)/SUMPRODUCT($J90:$AB90,Eksplikatsioon!$O92:$AG92),"")),"")</f>
        <v/>
      </c>
      <c r="AK90" s="31" t="str">
        <f>IFERROR(IF($G90=Tabelid!$L$6,$E90*R90,IFERROR($E90*R90/SUM($J90:$AB90)*(Eksplikatsioon!W92)/SUMPRODUCT($J90:$AB90,Eksplikatsioon!$O92:$AG92),"")),"")</f>
        <v/>
      </c>
      <c r="AL90" s="31" t="str">
        <f>IFERROR(IF($G90=Tabelid!$L$6,$E90*S90,IFERROR($E90*S90/SUM($J90:$AB90)*(Eksplikatsioon!X92)/SUMPRODUCT($J90:$AB90,Eksplikatsioon!$O92:$AG92),"")),"")</f>
        <v/>
      </c>
      <c r="AM90" s="31" t="str">
        <f>IFERROR(IF($G90=Tabelid!$L$6,$E90*T90,IFERROR($E90*T90/SUM($J90:$AB90)*(Eksplikatsioon!Y92)/SUMPRODUCT($J90:$AB90,Eksplikatsioon!$O92:$AG92),"")),"")</f>
        <v/>
      </c>
      <c r="AN90" s="31" t="str">
        <f>IFERROR(IF($G90=Tabelid!$L$6,$E90*U90,IFERROR($E90*U90/SUM($J90:$AB90)*(Eksplikatsioon!Z92)/SUMPRODUCT($J90:$AB90,Eksplikatsioon!$O92:$AG92),"")),"")</f>
        <v/>
      </c>
      <c r="AO90" s="31" t="str">
        <f>IFERROR(IF($G90=Tabelid!$L$6,$E90*V90,IFERROR($E90*V90/SUM($J90:$AB90)*(Eksplikatsioon!AA92)/SUMPRODUCT($J90:$AB90,Eksplikatsioon!$O92:$AG92),"")),"")</f>
        <v/>
      </c>
      <c r="AP90" s="31" t="str">
        <f>IFERROR(IF($G90=Tabelid!$L$6,$E90*W90,IFERROR($E90*W90/SUM($J90:$AB90)*(Eksplikatsioon!AB92)/SUMPRODUCT($J90:$AB90,Eksplikatsioon!$O92:$AG92),"")),"")</f>
        <v/>
      </c>
      <c r="AQ90" s="31" t="str">
        <f>IFERROR(IF($G90=Tabelid!$L$6,$E90*X90,IFERROR($E90*X90/SUM($J90:$AB90)*(Eksplikatsioon!AC92)/SUMPRODUCT($J90:$AB90,Eksplikatsioon!$O92:$AG92),"")),"")</f>
        <v/>
      </c>
      <c r="AR90" s="31" t="str">
        <f>IFERROR(IF($G90=Tabelid!$L$6,$E90*Y90,IFERROR($E90*Y90/SUM($J90:$AB90)*(Eksplikatsioon!AD92)/SUMPRODUCT($J90:$AB90,Eksplikatsioon!$O92:$AG92),"")),"")</f>
        <v/>
      </c>
      <c r="AS90" s="31" t="str">
        <f>IFERROR(IF($G90=Tabelid!$L$6,$E90*Z90,IFERROR($E90*Z90/SUM($J90:$AB90)*(Eksplikatsioon!AE92)/SUMPRODUCT($J90:$AB90,Eksplikatsioon!$O92:$AG92),"")),"")</f>
        <v/>
      </c>
      <c r="AT90" s="31" t="str">
        <f>IFERROR(IF($G90=Tabelid!$L$6,$E90*AA90,IFERROR($E90*AA90/SUM($J90:$AB90)*(Eksplikatsioon!AF92)/SUMPRODUCT($J90:$AB90,Eksplikatsioon!$O92:$AG92),"")),"")</f>
        <v/>
      </c>
      <c r="AU90" s="31" t="str">
        <f>IFERROR(IF($G90=Tabelid!$L$6,$E90*AB90,IFERROR($E90*AB90/SUM($J90:$AB90)*(Eksplikatsioon!AG92)/SUMPRODUCT($J90:$AB90,Eksplikatsioon!$O92:$AG92),"")),"")</f>
        <v/>
      </c>
    </row>
    <row r="91" spans="1:47" x14ac:dyDescent="0.25">
      <c r="A91" s="25" t="str">
        <f>IF(Eksplikatsioon!A93=0,"",Eksplikatsioon!A93)</f>
        <v/>
      </c>
      <c r="B91" s="58" t="str">
        <f>IF(Eksplikatsioon!B93=0,"",Eksplikatsioon!B93)</f>
        <v/>
      </c>
      <c r="C91" s="25" t="str">
        <f>IF(Eksplikatsioon!C93=0,"",Eksplikatsioon!C93)</f>
        <v/>
      </c>
      <c r="D91" s="25" t="str">
        <f>IF(Eksplikatsioon!D93=0,"",Eksplikatsioon!D93)</f>
        <v/>
      </c>
      <c r="E91" s="56" t="str">
        <f>IF(Eksplikatsioon!F93=0,"",Eksplikatsioon!F93)</f>
        <v/>
      </c>
      <c r="F91" s="25" t="str">
        <f>IF(Eksplikatsioon!H93=0,"",Eksplikatsioon!H93)</f>
        <v/>
      </c>
      <c r="G91" s="25" t="str">
        <f>IF(Eksplikatsioon!J93=0,"",Eksplikatsioon!J93)</f>
        <v/>
      </c>
      <c r="H91" s="25" t="str">
        <f>IF(Eksplikatsioon!K93=0,"",Eksplikatsioon!K93)</f>
        <v/>
      </c>
      <c r="I91" s="25" t="str">
        <f>IF(Eksplikatsioon!L93=0,"",Eksplikatsioon!L93)</f>
        <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row>
    <row r="92" spans="1:47" x14ac:dyDescent="0.25">
      <c r="A92" s="25" t="str">
        <f>IF(Eksplikatsioon!A94=0,"",Eksplikatsioon!A94)</f>
        <v/>
      </c>
      <c r="B92" s="58" t="str">
        <f>IF(Eksplikatsioon!B94=0,"",Eksplikatsioon!B94)</f>
        <v/>
      </c>
      <c r="C92" s="25" t="str">
        <f>IF(Eksplikatsioon!C94=0,"",Eksplikatsioon!C94)</f>
        <v/>
      </c>
      <c r="D92" s="25" t="str">
        <f>IF(Eksplikatsioon!D94=0,"",Eksplikatsioon!D94)</f>
        <v/>
      </c>
      <c r="E92" s="56" t="str">
        <f>IF(Eksplikatsioon!F94=0,"",Eksplikatsioon!F94)</f>
        <v/>
      </c>
      <c r="F92" s="25" t="str">
        <f>IF(Eksplikatsioon!H94=0,"",Eksplikatsioon!H94)</f>
        <v/>
      </c>
      <c r="G92" s="25" t="str">
        <f>IF(Eksplikatsioon!J94=0,"",Eksplikatsioon!J94)</f>
        <v/>
      </c>
      <c r="H92" s="25" t="str">
        <f>IF(Eksplikatsioon!K94=0,"",Eksplikatsioon!K94)</f>
        <v/>
      </c>
      <c r="I92" s="25" t="str">
        <f>IF(Eksplikatsioon!L94=0,"",Eksplikatsioon!L94)</f>
        <v/>
      </c>
      <c r="J92" s="31"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1"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1"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1"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1"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1"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1"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1"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1"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1"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1"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1"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1"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1"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1"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1"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1"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1"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1"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1" t="str">
        <f>IFERROR(IF($G92=Tabelid!$L$6,$E92*J92,IFERROR($E92*J92/SUM($J92:$AB92)*(Eksplikatsioon!O94)/SUMPRODUCT($J92:$AB92,Eksplikatsioon!$O94:$AG94),"")),"")</f>
        <v/>
      </c>
      <c r="AD92" s="31" t="str">
        <f>IFERROR(IF($G92=Tabelid!$L$6,$E92*K92,IFERROR($E92*K92/SUM($J92:$AB92)*(Eksplikatsioon!P94)/SUMPRODUCT($J92:$AB92,Eksplikatsioon!$O94:$AG94),"")),"")</f>
        <v/>
      </c>
      <c r="AE92" s="31" t="str">
        <f>IFERROR(IF($G92=Tabelid!$L$6,$E92*L92,IFERROR($E92*L92/SUM($J92:$AB92)*(Eksplikatsioon!Q94)/SUMPRODUCT($J92:$AB92,Eksplikatsioon!$O94:$AG94),"")),"")</f>
        <v/>
      </c>
      <c r="AF92" s="31" t="str">
        <f>IFERROR(IF($G92=Tabelid!$L$6,$E92*M92,IFERROR($E92*M92/SUM($J92:$AB92)*(Eksplikatsioon!R94)/SUMPRODUCT($J92:$AB92,Eksplikatsioon!$O94:$AG94),"")),"")</f>
        <v/>
      </c>
      <c r="AG92" s="31" t="str">
        <f>IFERROR(IF($G92=Tabelid!$L$6,$E92*N92,IFERROR($E92*N92/SUM($J92:$AB92)*(Eksplikatsioon!S94)/SUMPRODUCT($J92:$AB92,Eksplikatsioon!$O94:$AG94),"")),"")</f>
        <v/>
      </c>
      <c r="AH92" s="31" t="str">
        <f>IFERROR(IF($G92=Tabelid!$L$6,$E92*O92,IFERROR($E92*O92/SUM($J92:$AB92)*(Eksplikatsioon!T94)/SUMPRODUCT($J92:$AB92,Eksplikatsioon!$O94:$AG94),"")),"")</f>
        <v/>
      </c>
      <c r="AI92" s="31" t="str">
        <f>IFERROR(IF($G92=Tabelid!$L$6,$E92*P92,IFERROR($E92*P92/SUM($J92:$AB92)*(Eksplikatsioon!U94)/SUMPRODUCT($J92:$AB92,Eksplikatsioon!$O94:$AG94),"")),"")</f>
        <v/>
      </c>
      <c r="AJ92" s="31" t="str">
        <f>IFERROR(IF($G92=Tabelid!$L$6,$E92*Q92,IFERROR($E92*Q92/SUM($J92:$AB92)*(Eksplikatsioon!V94)/SUMPRODUCT($J92:$AB92,Eksplikatsioon!$O94:$AG94),"")),"")</f>
        <v/>
      </c>
      <c r="AK92" s="31" t="str">
        <f>IFERROR(IF($G92=Tabelid!$L$6,$E92*R92,IFERROR($E92*R92/SUM($J92:$AB92)*(Eksplikatsioon!W94)/SUMPRODUCT($J92:$AB92,Eksplikatsioon!$O94:$AG94),"")),"")</f>
        <v/>
      </c>
      <c r="AL92" s="31" t="str">
        <f>IFERROR(IF($G92=Tabelid!$L$6,$E92*S92,IFERROR($E92*S92/SUM($J92:$AB92)*(Eksplikatsioon!X94)/SUMPRODUCT($J92:$AB92,Eksplikatsioon!$O94:$AG94),"")),"")</f>
        <v/>
      </c>
      <c r="AM92" s="31" t="str">
        <f>IFERROR(IF($G92=Tabelid!$L$6,$E92*T92,IFERROR($E92*T92/SUM($J92:$AB92)*(Eksplikatsioon!Y94)/SUMPRODUCT($J92:$AB92,Eksplikatsioon!$O94:$AG94),"")),"")</f>
        <v/>
      </c>
      <c r="AN92" s="31" t="str">
        <f>IFERROR(IF($G92=Tabelid!$L$6,$E92*U92,IFERROR($E92*U92/SUM($J92:$AB92)*(Eksplikatsioon!Z94)/SUMPRODUCT($J92:$AB92,Eksplikatsioon!$O94:$AG94),"")),"")</f>
        <v/>
      </c>
      <c r="AO92" s="31" t="str">
        <f>IFERROR(IF($G92=Tabelid!$L$6,$E92*V92,IFERROR($E92*V92/SUM($J92:$AB92)*(Eksplikatsioon!AA94)/SUMPRODUCT($J92:$AB92,Eksplikatsioon!$O94:$AG94),"")),"")</f>
        <v/>
      </c>
      <c r="AP92" s="31" t="str">
        <f>IFERROR(IF($G92=Tabelid!$L$6,$E92*W92,IFERROR($E92*W92/SUM($J92:$AB92)*(Eksplikatsioon!AB94)/SUMPRODUCT($J92:$AB92,Eksplikatsioon!$O94:$AG94),"")),"")</f>
        <v/>
      </c>
      <c r="AQ92" s="31" t="str">
        <f>IFERROR(IF($G92=Tabelid!$L$6,$E92*X92,IFERROR($E92*X92/SUM($J92:$AB92)*(Eksplikatsioon!AC94)/SUMPRODUCT($J92:$AB92,Eksplikatsioon!$O94:$AG94),"")),"")</f>
        <v/>
      </c>
      <c r="AR92" s="31" t="str">
        <f>IFERROR(IF($G92=Tabelid!$L$6,$E92*Y92,IFERROR($E92*Y92/SUM($J92:$AB92)*(Eksplikatsioon!AD94)/SUMPRODUCT($J92:$AB92,Eksplikatsioon!$O94:$AG94),"")),"")</f>
        <v/>
      </c>
      <c r="AS92" s="31" t="str">
        <f>IFERROR(IF($G92=Tabelid!$L$6,$E92*Z92,IFERROR($E92*Z92/SUM($J92:$AB92)*(Eksplikatsioon!AE94)/SUMPRODUCT($J92:$AB92,Eksplikatsioon!$O94:$AG94),"")),"")</f>
        <v/>
      </c>
      <c r="AT92" s="31" t="str">
        <f>IFERROR(IF($G92=Tabelid!$L$6,$E92*AA92,IFERROR($E92*AA92/SUM($J92:$AB92)*(Eksplikatsioon!AF94)/SUMPRODUCT($J92:$AB92,Eksplikatsioon!$O94:$AG94),"")),"")</f>
        <v/>
      </c>
      <c r="AU92" s="31" t="str">
        <f>IFERROR(IF($G92=Tabelid!$L$6,$E92*AB92,IFERROR($E92*AB92/SUM($J92:$AB92)*(Eksplikatsioon!AG94)/SUMPRODUCT($J92:$AB92,Eksplikatsioon!$O94:$AG94),"")),"")</f>
        <v/>
      </c>
    </row>
    <row r="93" spans="1:47" x14ac:dyDescent="0.25">
      <c r="A93" s="25" t="str">
        <f>IF(Eksplikatsioon!A95=0,"",Eksplikatsioon!A95)</f>
        <v/>
      </c>
      <c r="B93" s="58" t="str">
        <f>IF(Eksplikatsioon!B95=0,"",Eksplikatsioon!B95)</f>
        <v/>
      </c>
      <c r="C93" s="25" t="str">
        <f>IF(Eksplikatsioon!C95=0,"",Eksplikatsioon!C95)</f>
        <v/>
      </c>
      <c r="D93" s="25" t="str">
        <f>IF(Eksplikatsioon!D95=0,"",Eksplikatsioon!D95)</f>
        <v/>
      </c>
      <c r="E93" s="56" t="str">
        <f>IF(Eksplikatsioon!F95=0,"",Eksplikatsioon!F95)</f>
        <v/>
      </c>
      <c r="F93" s="25" t="str">
        <f>IF(Eksplikatsioon!H95=0,"",Eksplikatsioon!H95)</f>
        <v/>
      </c>
      <c r="G93" s="25" t="str">
        <f>IF(Eksplikatsioon!J95=0,"",Eksplikatsioon!J95)</f>
        <v/>
      </c>
      <c r="H93" s="25" t="str">
        <f>IF(Eksplikatsioon!K95=0,"",Eksplikatsioon!K95)</f>
        <v/>
      </c>
      <c r="I93" s="25" t="str">
        <f>IF(Eksplikatsioon!L95=0,"",Eksplikatsioon!L95)</f>
        <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row>
    <row r="94" spans="1:47" x14ac:dyDescent="0.25">
      <c r="A94" s="25" t="str">
        <f>IF(Eksplikatsioon!A96=0,"",Eksplikatsioon!A96)</f>
        <v/>
      </c>
      <c r="B94" s="58" t="str">
        <f>IF(Eksplikatsioon!B96=0,"",Eksplikatsioon!B96)</f>
        <v/>
      </c>
      <c r="C94" s="25" t="str">
        <f>IF(Eksplikatsioon!C96=0,"",Eksplikatsioon!C96)</f>
        <v/>
      </c>
      <c r="D94" s="25" t="str">
        <f>IF(Eksplikatsioon!D96=0,"",Eksplikatsioon!D96)</f>
        <v/>
      </c>
      <c r="E94" s="56" t="str">
        <f>IF(Eksplikatsioon!F96=0,"",Eksplikatsioon!F96)</f>
        <v/>
      </c>
      <c r="F94" s="25" t="str">
        <f>IF(Eksplikatsioon!H96=0,"",Eksplikatsioon!H96)</f>
        <v/>
      </c>
      <c r="G94" s="25" t="str">
        <f>IF(Eksplikatsioon!J96=0,"",Eksplikatsioon!J96)</f>
        <v/>
      </c>
      <c r="H94" s="25" t="str">
        <f>IF(Eksplikatsioon!K96=0,"",Eksplikatsioon!K96)</f>
        <v/>
      </c>
      <c r="I94" s="25" t="str">
        <f>IF(Eksplikatsioon!L96=0,"",Eksplikatsioon!L96)</f>
        <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row>
    <row r="95" spans="1:47" x14ac:dyDescent="0.25">
      <c r="A95" s="25" t="str">
        <f>IF(Eksplikatsioon!A97=0,"",Eksplikatsioon!A97)</f>
        <v/>
      </c>
      <c r="B95" s="58" t="str">
        <f>IF(Eksplikatsioon!B97=0,"",Eksplikatsioon!B97)</f>
        <v/>
      </c>
      <c r="C95" s="25" t="str">
        <f>IF(Eksplikatsioon!C97=0,"",Eksplikatsioon!C97)</f>
        <v/>
      </c>
      <c r="D95" s="25" t="str">
        <f>IF(Eksplikatsioon!D97=0,"",Eksplikatsioon!D97)</f>
        <v/>
      </c>
      <c r="E95" s="56" t="str">
        <f>IF(Eksplikatsioon!F97=0,"",Eksplikatsioon!F97)</f>
        <v/>
      </c>
      <c r="F95" s="25" t="str">
        <f>IF(Eksplikatsioon!H97=0,"",Eksplikatsioon!H97)</f>
        <v/>
      </c>
      <c r="G95" s="25" t="str">
        <f>IF(Eksplikatsioon!J97=0,"",Eksplikatsioon!J97)</f>
        <v/>
      </c>
      <c r="H95" s="25" t="str">
        <f>IF(Eksplikatsioon!K97=0,"",Eksplikatsioon!K97)</f>
        <v/>
      </c>
      <c r="I95" s="25" t="str">
        <f>IF(Eksplikatsioon!L97=0,"",Eksplikatsioon!L97)</f>
        <v/>
      </c>
      <c r="J95" s="31"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1"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1"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1"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1"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1"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1"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1"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1"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1"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1"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1"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1"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1"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1"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1"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1"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1"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1"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1" t="str">
        <f>IFERROR(IF($G95=Tabelid!$L$6,$E95*J95,IFERROR($E95*J95/SUM($J95:$AB95)*(Eksplikatsioon!O97)/SUMPRODUCT($J95:$AB95,Eksplikatsioon!$O97:$AG97),"")),"")</f>
        <v/>
      </c>
      <c r="AD95" s="31" t="str">
        <f>IFERROR(IF($G95=Tabelid!$L$6,$E95*K95,IFERROR($E95*K95/SUM($J95:$AB95)*(Eksplikatsioon!P97)/SUMPRODUCT($J95:$AB95,Eksplikatsioon!$O97:$AG97),"")),"")</f>
        <v/>
      </c>
      <c r="AE95" s="31" t="str">
        <f>IFERROR(IF($G95=Tabelid!$L$6,$E95*L95,IFERROR($E95*L95/SUM($J95:$AB95)*(Eksplikatsioon!Q97)/SUMPRODUCT($J95:$AB95,Eksplikatsioon!$O97:$AG97),"")),"")</f>
        <v/>
      </c>
      <c r="AF95" s="31" t="str">
        <f>IFERROR(IF($G95=Tabelid!$L$6,$E95*M95,IFERROR($E95*M95/SUM($J95:$AB95)*(Eksplikatsioon!R97)/SUMPRODUCT($J95:$AB95,Eksplikatsioon!$O97:$AG97),"")),"")</f>
        <v/>
      </c>
      <c r="AG95" s="31" t="str">
        <f>IFERROR(IF($G95=Tabelid!$L$6,$E95*N95,IFERROR($E95*N95/SUM($J95:$AB95)*(Eksplikatsioon!S97)/SUMPRODUCT($J95:$AB95,Eksplikatsioon!$O97:$AG97),"")),"")</f>
        <v/>
      </c>
      <c r="AH95" s="31" t="str">
        <f>IFERROR(IF($G95=Tabelid!$L$6,$E95*O95,IFERROR($E95*O95/SUM($J95:$AB95)*(Eksplikatsioon!T97)/SUMPRODUCT($J95:$AB95,Eksplikatsioon!$O97:$AG97),"")),"")</f>
        <v/>
      </c>
      <c r="AI95" s="31" t="str">
        <f>IFERROR(IF($G95=Tabelid!$L$6,$E95*P95,IFERROR($E95*P95/SUM($J95:$AB95)*(Eksplikatsioon!U97)/SUMPRODUCT($J95:$AB95,Eksplikatsioon!$O97:$AG97),"")),"")</f>
        <v/>
      </c>
      <c r="AJ95" s="31" t="str">
        <f>IFERROR(IF($G95=Tabelid!$L$6,$E95*Q95,IFERROR($E95*Q95/SUM($J95:$AB95)*(Eksplikatsioon!V97)/SUMPRODUCT($J95:$AB95,Eksplikatsioon!$O97:$AG97),"")),"")</f>
        <v/>
      </c>
      <c r="AK95" s="31" t="str">
        <f>IFERROR(IF($G95=Tabelid!$L$6,$E95*R95,IFERROR($E95*R95/SUM($J95:$AB95)*(Eksplikatsioon!W97)/SUMPRODUCT($J95:$AB95,Eksplikatsioon!$O97:$AG97),"")),"")</f>
        <v/>
      </c>
      <c r="AL95" s="31" t="str">
        <f>IFERROR(IF($G95=Tabelid!$L$6,$E95*S95,IFERROR($E95*S95/SUM($J95:$AB95)*(Eksplikatsioon!X97)/SUMPRODUCT($J95:$AB95,Eksplikatsioon!$O97:$AG97),"")),"")</f>
        <v/>
      </c>
      <c r="AM95" s="31" t="str">
        <f>IFERROR(IF($G95=Tabelid!$L$6,$E95*T95,IFERROR($E95*T95/SUM($J95:$AB95)*(Eksplikatsioon!Y97)/SUMPRODUCT($J95:$AB95,Eksplikatsioon!$O97:$AG97),"")),"")</f>
        <v/>
      </c>
      <c r="AN95" s="31" t="str">
        <f>IFERROR(IF($G95=Tabelid!$L$6,$E95*U95,IFERROR($E95*U95/SUM($J95:$AB95)*(Eksplikatsioon!Z97)/SUMPRODUCT($J95:$AB95,Eksplikatsioon!$O97:$AG97),"")),"")</f>
        <v/>
      </c>
      <c r="AO95" s="31" t="str">
        <f>IFERROR(IF($G95=Tabelid!$L$6,$E95*V95,IFERROR($E95*V95/SUM($J95:$AB95)*(Eksplikatsioon!AA97)/SUMPRODUCT($J95:$AB95,Eksplikatsioon!$O97:$AG97),"")),"")</f>
        <v/>
      </c>
      <c r="AP95" s="31" t="str">
        <f>IFERROR(IF($G95=Tabelid!$L$6,$E95*W95,IFERROR($E95*W95/SUM($J95:$AB95)*(Eksplikatsioon!AB97)/SUMPRODUCT($J95:$AB95,Eksplikatsioon!$O97:$AG97),"")),"")</f>
        <v/>
      </c>
      <c r="AQ95" s="31" t="str">
        <f>IFERROR(IF($G95=Tabelid!$L$6,$E95*X95,IFERROR($E95*X95/SUM($J95:$AB95)*(Eksplikatsioon!AC97)/SUMPRODUCT($J95:$AB95,Eksplikatsioon!$O97:$AG97),"")),"")</f>
        <v/>
      </c>
      <c r="AR95" s="31" t="str">
        <f>IFERROR(IF($G95=Tabelid!$L$6,$E95*Y95,IFERROR($E95*Y95/SUM($J95:$AB95)*(Eksplikatsioon!AD97)/SUMPRODUCT($J95:$AB95,Eksplikatsioon!$O97:$AG97),"")),"")</f>
        <v/>
      </c>
      <c r="AS95" s="31" t="str">
        <f>IFERROR(IF($G95=Tabelid!$L$6,$E95*Z95,IFERROR($E95*Z95/SUM($J95:$AB95)*(Eksplikatsioon!AE97)/SUMPRODUCT($J95:$AB95,Eksplikatsioon!$O97:$AG97),"")),"")</f>
        <v/>
      </c>
      <c r="AT95" s="31" t="str">
        <f>IFERROR(IF($G95=Tabelid!$L$6,$E95*AA95,IFERROR($E95*AA95/SUM($J95:$AB95)*(Eksplikatsioon!AF97)/SUMPRODUCT($J95:$AB95,Eksplikatsioon!$O97:$AG97),"")),"")</f>
        <v/>
      </c>
      <c r="AU95" s="31" t="str">
        <f>IFERROR(IF($G95=Tabelid!$L$6,$E95*AB95,IFERROR($E95*AB95/SUM($J95:$AB95)*(Eksplikatsioon!AG97)/SUMPRODUCT($J95:$AB95,Eksplikatsioon!$O97:$AG97),"")),"")</f>
        <v/>
      </c>
    </row>
    <row r="96" spans="1:47" x14ac:dyDescent="0.25">
      <c r="A96" s="25" t="str">
        <f>IF(Eksplikatsioon!A98=0,"",Eksplikatsioon!A98)</f>
        <v/>
      </c>
      <c r="B96" s="58" t="str">
        <f>IF(Eksplikatsioon!B98=0,"",Eksplikatsioon!B98)</f>
        <v/>
      </c>
      <c r="C96" s="25" t="str">
        <f>IF(Eksplikatsioon!C98=0,"",Eksplikatsioon!C98)</f>
        <v/>
      </c>
      <c r="D96" s="25" t="str">
        <f>IF(Eksplikatsioon!D98=0,"",Eksplikatsioon!D98)</f>
        <v/>
      </c>
      <c r="E96" s="56" t="str">
        <f>IF(Eksplikatsioon!F98=0,"",Eksplikatsioon!F98)</f>
        <v/>
      </c>
      <c r="F96" s="25" t="str">
        <f>IF(Eksplikatsioon!H98=0,"",Eksplikatsioon!H98)</f>
        <v/>
      </c>
      <c r="G96" s="25" t="str">
        <f>IF(Eksplikatsioon!J98=0,"",Eksplikatsioon!J98)</f>
        <v/>
      </c>
      <c r="H96" s="25" t="str">
        <f>IF(Eksplikatsioon!K98=0,"",Eksplikatsioon!K98)</f>
        <v/>
      </c>
      <c r="I96" s="25" t="str">
        <f>IF(Eksplikatsioon!L98=0,"",Eksplikatsioon!L98)</f>
        <v/>
      </c>
      <c r="J96" s="31"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1"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1"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1"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1"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1"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1"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1"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1"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1"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1"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1"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1"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1"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1"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1"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1"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1"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1"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1" t="str">
        <f>IFERROR(IF($G96=Tabelid!$L$6,$E96*J96,IFERROR($E96*J96/SUM($J96:$AB96)*(Eksplikatsioon!O98)/SUMPRODUCT($J96:$AB96,Eksplikatsioon!$O98:$AG98),"")),"")</f>
        <v/>
      </c>
      <c r="AD96" s="31" t="str">
        <f>IFERROR(IF($G96=Tabelid!$L$6,$E96*K96,IFERROR($E96*K96/SUM($J96:$AB96)*(Eksplikatsioon!P98)/SUMPRODUCT($J96:$AB96,Eksplikatsioon!$O98:$AG98),"")),"")</f>
        <v/>
      </c>
      <c r="AE96" s="31" t="str">
        <f>IFERROR(IF($G96=Tabelid!$L$6,$E96*L96,IFERROR($E96*L96/SUM($J96:$AB96)*(Eksplikatsioon!Q98)/SUMPRODUCT($J96:$AB96,Eksplikatsioon!$O98:$AG98),"")),"")</f>
        <v/>
      </c>
      <c r="AF96" s="31" t="str">
        <f>IFERROR(IF($G96=Tabelid!$L$6,$E96*M96,IFERROR($E96*M96/SUM($J96:$AB96)*(Eksplikatsioon!R98)/SUMPRODUCT($J96:$AB96,Eksplikatsioon!$O98:$AG98),"")),"")</f>
        <v/>
      </c>
      <c r="AG96" s="31" t="str">
        <f>IFERROR(IF($G96=Tabelid!$L$6,$E96*N96,IFERROR($E96*N96/SUM($J96:$AB96)*(Eksplikatsioon!S98)/SUMPRODUCT($J96:$AB96,Eksplikatsioon!$O98:$AG98),"")),"")</f>
        <v/>
      </c>
      <c r="AH96" s="31" t="str">
        <f>IFERROR(IF($G96=Tabelid!$L$6,$E96*O96,IFERROR($E96*O96/SUM($J96:$AB96)*(Eksplikatsioon!T98)/SUMPRODUCT($J96:$AB96,Eksplikatsioon!$O98:$AG98),"")),"")</f>
        <v/>
      </c>
      <c r="AI96" s="31" t="str">
        <f>IFERROR(IF($G96=Tabelid!$L$6,$E96*P96,IFERROR($E96*P96/SUM($J96:$AB96)*(Eksplikatsioon!U98)/SUMPRODUCT($J96:$AB96,Eksplikatsioon!$O98:$AG98),"")),"")</f>
        <v/>
      </c>
      <c r="AJ96" s="31" t="str">
        <f>IFERROR(IF($G96=Tabelid!$L$6,$E96*Q96,IFERROR($E96*Q96/SUM($J96:$AB96)*(Eksplikatsioon!V98)/SUMPRODUCT($J96:$AB96,Eksplikatsioon!$O98:$AG98),"")),"")</f>
        <v/>
      </c>
      <c r="AK96" s="31" t="str">
        <f>IFERROR(IF($G96=Tabelid!$L$6,$E96*R96,IFERROR($E96*R96/SUM($J96:$AB96)*(Eksplikatsioon!W98)/SUMPRODUCT($J96:$AB96,Eksplikatsioon!$O98:$AG98),"")),"")</f>
        <v/>
      </c>
      <c r="AL96" s="31" t="str">
        <f>IFERROR(IF($G96=Tabelid!$L$6,$E96*S96,IFERROR($E96*S96/SUM($J96:$AB96)*(Eksplikatsioon!X98)/SUMPRODUCT($J96:$AB96,Eksplikatsioon!$O98:$AG98),"")),"")</f>
        <v/>
      </c>
      <c r="AM96" s="31" t="str">
        <f>IFERROR(IF($G96=Tabelid!$L$6,$E96*T96,IFERROR($E96*T96/SUM($J96:$AB96)*(Eksplikatsioon!Y98)/SUMPRODUCT($J96:$AB96,Eksplikatsioon!$O98:$AG98),"")),"")</f>
        <v/>
      </c>
      <c r="AN96" s="31" t="str">
        <f>IFERROR(IF($G96=Tabelid!$L$6,$E96*U96,IFERROR($E96*U96/SUM($J96:$AB96)*(Eksplikatsioon!Z98)/SUMPRODUCT($J96:$AB96,Eksplikatsioon!$O98:$AG98),"")),"")</f>
        <v/>
      </c>
      <c r="AO96" s="31" t="str">
        <f>IFERROR(IF($G96=Tabelid!$L$6,$E96*V96,IFERROR($E96*V96/SUM($J96:$AB96)*(Eksplikatsioon!AA98)/SUMPRODUCT($J96:$AB96,Eksplikatsioon!$O98:$AG98),"")),"")</f>
        <v/>
      </c>
      <c r="AP96" s="31" t="str">
        <f>IFERROR(IF($G96=Tabelid!$L$6,$E96*W96,IFERROR($E96*W96/SUM($J96:$AB96)*(Eksplikatsioon!AB98)/SUMPRODUCT($J96:$AB96,Eksplikatsioon!$O98:$AG98),"")),"")</f>
        <v/>
      </c>
      <c r="AQ96" s="31" t="str">
        <f>IFERROR(IF($G96=Tabelid!$L$6,$E96*X96,IFERROR($E96*X96/SUM($J96:$AB96)*(Eksplikatsioon!AC98)/SUMPRODUCT($J96:$AB96,Eksplikatsioon!$O98:$AG98),"")),"")</f>
        <v/>
      </c>
      <c r="AR96" s="31" t="str">
        <f>IFERROR(IF($G96=Tabelid!$L$6,$E96*Y96,IFERROR($E96*Y96/SUM($J96:$AB96)*(Eksplikatsioon!AD98)/SUMPRODUCT($J96:$AB96,Eksplikatsioon!$O98:$AG98),"")),"")</f>
        <v/>
      </c>
      <c r="AS96" s="31" t="str">
        <f>IFERROR(IF($G96=Tabelid!$L$6,$E96*Z96,IFERROR($E96*Z96/SUM($J96:$AB96)*(Eksplikatsioon!AE98)/SUMPRODUCT($J96:$AB96,Eksplikatsioon!$O98:$AG98),"")),"")</f>
        <v/>
      </c>
      <c r="AT96" s="31" t="str">
        <f>IFERROR(IF($G96=Tabelid!$L$6,$E96*AA96,IFERROR($E96*AA96/SUM($J96:$AB96)*(Eksplikatsioon!AF98)/SUMPRODUCT($J96:$AB96,Eksplikatsioon!$O98:$AG98),"")),"")</f>
        <v/>
      </c>
      <c r="AU96" s="31" t="str">
        <f>IFERROR(IF($G96=Tabelid!$L$6,$E96*AB96,IFERROR($E96*AB96/SUM($J96:$AB96)*(Eksplikatsioon!AG98)/SUMPRODUCT($J96:$AB96,Eksplikatsioon!$O98:$AG98),"")),"")</f>
        <v/>
      </c>
    </row>
    <row r="97" spans="1:47" x14ac:dyDescent="0.25">
      <c r="A97" s="25" t="str">
        <f>IF(Eksplikatsioon!A99=0,"",Eksplikatsioon!A99)</f>
        <v/>
      </c>
      <c r="B97" s="58" t="str">
        <f>IF(Eksplikatsioon!B99=0,"",Eksplikatsioon!B99)</f>
        <v/>
      </c>
      <c r="C97" s="25" t="str">
        <f>IF(Eksplikatsioon!C99=0,"",Eksplikatsioon!C99)</f>
        <v/>
      </c>
      <c r="D97" s="25" t="str">
        <f>IF(Eksplikatsioon!D99=0,"",Eksplikatsioon!D99)</f>
        <v/>
      </c>
      <c r="E97" s="56" t="str">
        <f>IF(Eksplikatsioon!F99=0,"",Eksplikatsioon!F99)</f>
        <v/>
      </c>
      <c r="F97" s="25" t="str">
        <f>IF(Eksplikatsioon!H99=0,"",Eksplikatsioon!H99)</f>
        <v/>
      </c>
      <c r="G97" s="25" t="str">
        <f>IF(Eksplikatsioon!J99=0,"",Eksplikatsioon!J99)</f>
        <v/>
      </c>
      <c r="H97" s="25" t="str">
        <f>IF(Eksplikatsioon!K99=0,"",Eksplikatsioon!K99)</f>
        <v/>
      </c>
      <c r="I97" s="25" t="str">
        <f>IF(Eksplikatsioon!L99=0,"",Eksplikatsioon!L99)</f>
        <v/>
      </c>
      <c r="J97" s="31"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1"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1"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1"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1"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1"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1"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1"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1"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1"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1"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1"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1"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1"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1"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1"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1"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1"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1"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1" t="str">
        <f>IFERROR(IF($G97=Tabelid!$L$6,$E97*J97,IFERROR($E97*J97/SUM($J97:$AB97)*(Eksplikatsioon!O99)/SUMPRODUCT($J97:$AB97,Eksplikatsioon!$O99:$AG99),"")),"")</f>
        <v/>
      </c>
      <c r="AD97" s="31" t="str">
        <f>IFERROR(IF($G97=Tabelid!$L$6,$E97*K97,IFERROR($E97*K97/SUM($J97:$AB97)*(Eksplikatsioon!P99)/SUMPRODUCT($J97:$AB97,Eksplikatsioon!$O99:$AG99),"")),"")</f>
        <v/>
      </c>
      <c r="AE97" s="31" t="str">
        <f>IFERROR(IF($G97=Tabelid!$L$6,$E97*L97,IFERROR($E97*L97/SUM($J97:$AB97)*(Eksplikatsioon!Q99)/SUMPRODUCT($J97:$AB97,Eksplikatsioon!$O99:$AG99),"")),"")</f>
        <v/>
      </c>
      <c r="AF97" s="31" t="str">
        <f>IFERROR(IF($G97=Tabelid!$L$6,$E97*M97,IFERROR($E97*M97/SUM($J97:$AB97)*(Eksplikatsioon!R99)/SUMPRODUCT($J97:$AB97,Eksplikatsioon!$O99:$AG99),"")),"")</f>
        <v/>
      </c>
      <c r="AG97" s="31" t="str">
        <f>IFERROR(IF($G97=Tabelid!$L$6,$E97*N97,IFERROR($E97*N97/SUM($J97:$AB97)*(Eksplikatsioon!S99)/SUMPRODUCT($J97:$AB97,Eksplikatsioon!$O99:$AG99),"")),"")</f>
        <v/>
      </c>
      <c r="AH97" s="31" t="str">
        <f>IFERROR(IF($G97=Tabelid!$L$6,$E97*O97,IFERROR($E97*O97/SUM($J97:$AB97)*(Eksplikatsioon!T99)/SUMPRODUCT($J97:$AB97,Eksplikatsioon!$O99:$AG99),"")),"")</f>
        <v/>
      </c>
      <c r="AI97" s="31" t="str">
        <f>IFERROR(IF($G97=Tabelid!$L$6,$E97*P97,IFERROR($E97*P97/SUM($J97:$AB97)*(Eksplikatsioon!U99)/SUMPRODUCT($J97:$AB97,Eksplikatsioon!$O99:$AG99),"")),"")</f>
        <v/>
      </c>
      <c r="AJ97" s="31" t="str">
        <f>IFERROR(IF($G97=Tabelid!$L$6,$E97*Q97,IFERROR($E97*Q97/SUM($J97:$AB97)*(Eksplikatsioon!V99)/SUMPRODUCT($J97:$AB97,Eksplikatsioon!$O99:$AG99),"")),"")</f>
        <v/>
      </c>
      <c r="AK97" s="31" t="str">
        <f>IFERROR(IF($G97=Tabelid!$L$6,$E97*R97,IFERROR($E97*R97/SUM($J97:$AB97)*(Eksplikatsioon!W99)/SUMPRODUCT($J97:$AB97,Eksplikatsioon!$O99:$AG99),"")),"")</f>
        <v/>
      </c>
      <c r="AL97" s="31" t="str">
        <f>IFERROR(IF($G97=Tabelid!$L$6,$E97*S97,IFERROR($E97*S97/SUM($J97:$AB97)*(Eksplikatsioon!X99)/SUMPRODUCT($J97:$AB97,Eksplikatsioon!$O99:$AG99),"")),"")</f>
        <v/>
      </c>
      <c r="AM97" s="31" t="str">
        <f>IFERROR(IF($G97=Tabelid!$L$6,$E97*T97,IFERROR($E97*T97/SUM($J97:$AB97)*(Eksplikatsioon!Y99)/SUMPRODUCT($J97:$AB97,Eksplikatsioon!$O99:$AG99),"")),"")</f>
        <v/>
      </c>
      <c r="AN97" s="31" t="str">
        <f>IFERROR(IF($G97=Tabelid!$L$6,$E97*U97,IFERROR($E97*U97/SUM($J97:$AB97)*(Eksplikatsioon!Z99)/SUMPRODUCT($J97:$AB97,Eksplikatsioon!$O99:$AG99),"")),"")</f>
        <v/>
      </c>
      <c r="AO97" s="31" t="str">
        <f>IFERROR(IF($G97=Tabelid!$L$6,$E97*V97,IFERROR($E97*V97/SUM($J97:$AB97)*(Eksplikatsioon!AA99)/SUMPRODUCT($J97:$AB97,Eksplikatsioon!$O99:$AG99),"")),"")</f>
        <v/>
      </c>
      <c r="AP97" s="31" t="str">
        <f>IFERROR(IF($G97=Tabelid!$L$6,$E97*W97,IFERROR($E97*W97/SUM($J97:$AB97)*(Eksplikatsioon!AB99)/SUMPRODUCT($J97:$AB97,Eksplikatsioon!$O99:$AG99),"")),"")</f>
        <v/>
      </c>
      <c r="AQ97" s="31" t="str">
        <f>IFERROR(IF($G97=Tabelid!$L$6,$E97*X97,IFERROR($E97*X97/SUM($J97:$AB97)*(Eksplikatsioon!AC99)/SUMPRODUCT($J97:$AB97,Eksplikatsioon!$O99:$AG99),"")),"")</f>
        <v/>
      </c>
      <c r="AR97" s="31" t="str">
        <f>IFERROR(IF($G97=Tabelid!$L$6,$E97*Y97,IFERROR($E97*Y97/SUM($J97:$AB97)*(Eksplikatsioon!AD99)/SUMPRODUCT($J97:$AB97,Eksplikatsioon!$O99:$AG99),"")),"")</f>
        <v/>
      </c>
      <c r="AS97" s="31" t="str">
        <f>IFERROR(IF($G97=Tabelid!$L$6,$E97*Z97,IFERROR($E97*Z97/SUM($J97:$AB97)*(Eksplikatsioon!AE99)/SUMPRODUCT($J97:$AB97,Eksplikatsioon!$O99:$AG99),"")),"")</f>
        <v/>
      </c>
      <c r="AT97" s="31" t="str">
        <f>IFERROR(IF($G97=Tabelid!$L$6,$E97*AA97,IFERROR($E97*AA97/SUM($J97:$AB97)*(Eksplikatsioon!AF99)/SUMPRODUCT($J97:$AB97,Eksplikatsioon!$O99:$AG99),"")),"")</f>
        <v/>
      </c>
      <c r="AU97" s="31" t="str">
        <f>IFERROR(IF($G97=Tabelid!$L$6,$E97*AB97,IFERROR($E97*AB97/SUM($J97:$AB97)*(Eksplikatsioon!AG99)/SUMPRODUCT($J97:$AB97,Eksplikatsioon!$O99:$AG99),"")),"")</f>
        <v/>
      </c>
    </row>
    <row r="98" spans="1:47" x14ac:dyDescent="0.25">
      <c r="A98" s="25" t="str">
        <f>IF(Eksplikatsioon!A100=0,"",Eksplikatsioon!A100)</f>
        <v/>
      </c>
      <c r="B98" s="58" t="str">
        <f>IF(Eksplikatsioon!B100=0,"",Eksplikatsioon!B100)</f>
        <v/>
      </c>
      <c r="C98" s="25" t="str">
        <f>IF(Eksplikatsioon!C100=0,"",Eksplikatsioon!C100)</f>
        <v/>
      </c>
      <c r="D98" s="25" t="str">
        <f>IF(Eksplikatsioon!D100=0,"",Eksplikatsioon!D100)</f>
        <v/>
      </c>
      <c r="E98" s="56" t="str">
        <f>IF(Eksplikatsioon!F100=0,"",Eksplikatsioon!F100)</f>
        <v/>
      </c>
      <c r="F98" s="25" t="str">
        <f>IF(Eksplikatsioon!H100=0,"",Eksplikatsioon!H100)</f>
        <v/>
      </c>
      <c r="G98" s="25" t="str">
        <f>IF(Eksplikatsioon!J100=0,"",Eksplikatsioon!J100)</f>
        <v/>
      </c>
      <c r="H98" s="25" t="str">
        <f>IF(Eksplikatsioon!K100=0,"",Eksplikatsioon!K100)</f>
        <v/>
      </c>
      <c r="I98" s="25" t="str">
        <f>IF(Eksplikatsioon!L100=0,"",Eksplikatsioon!L100)</f>
        <v/>
      </c>
      <c r="J98" s="31"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1"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1"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1"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1"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1"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1"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1"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1"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1"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1"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1"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1"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1"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1"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1"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1"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1"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1"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1" t="str">
        <f>IFERROR(IF($G98=Tabelid!$L$6,$E98*J98,IFERROR($E98*J98/SUM($J98:$AB98)*(Eksplikatsioon!O100)/SUMPRODUCT($J98:$AB98,Eksplikatsioon!$O100:$AG100),"")),"")</f>
        <v/>
      </c>
      <c r="AD98" s="31" t="str">
        <f>IFERROR(IF($G98=Tabelid!$L$6,$E98*K98,IFERROR($E98*K98/SUM($J98:$AB98)*(Eksplikatsioon!P100)/SUMPRODUCT($J98:$AB98,Eksplikatsioon!$O100:$AG100),"")),"")</f>
        <v/>
      </c>
      <c r="AE98" s="31" t="str">
        <f>IFERROR(IF($G98=Tabelid!$L$6,$E98*L98,IFERROR($E98*L98/SUM($J98:$AB98)*(Eksplikatsioon!Q100)/SUMPRODUCT($J98:$AB98,Eksplikatsioon!$O100:$AG100),"")),"")</f>
        <v/>
      </c>
      <c r="AF98" s="31" t="str">
        <f>IFERROR(IF($G98=Tabelid!$L$6,$E98*M98,IFERROR($E98*M98/SUM($J98:$AB98)*(Eksplikatsioon!R100)/SUMPRODUCT($J98:$AB98,Eksplikatsioon!$O100:$AG100),"")),"")</f>
        <v/>
      </c>
      <c r="AG98" s="31" t="str">
        <f>IFERROR(IF($G98=Tabelid!$L$6,$E98*N98,IFERROR($E98*N98/SUM($J98:$AB98)*(Eksplikatsioon!S100)/SUMPRODUCT($J98:$AB98,Eksplikatsioon!$O100:$AG100),"")),"")</f>
        <v/>
      </c>
      <c r="AH98" s="31" t="str">
        <f>IFERROR(IF($G98=Tabelid!$L$6,$E98*O98,IFERROR($E98*O98/SUM($J98:$AB98)*(Eksplikatsioon!T100)/SUMPRODUCT($J98:$AB98,Eksplikatsioon!$O100:$AG100),"")),"")</f>
        <v/>
      </c>
      <c r="AI98" s="31" t="str">
        <f>IFERROR(IF($G98=Tabelid!$L$6,$E98*P98,IFERROR($E98*P98/SUM($J98:$AB98)*(Eksplikatsioon!U100)/SUMPRODUCT($J98:$AB98,Eksplikatsioon!$O100:$AG100),"")),"")</f>
        <v/>
      </c>
      <c r="AJ98" s="31" t="str">
        <f>IFERROR(IF($G98=Tabelid!$L$6,$E98*Q98,IFERROR($E98*Q98/SUM($J98:$AB98)*(Eksplikatsioon!V100)/SUMPRODUCT($J98:$AB98,Eksplikatsioon!$O100:$AG100),"")),"")</f>
        <v/>
      </c>
      <c r="AK98" s="31" t="str">
        <f>IFERROR(IF($G98=Tabelid!$L$6,$E98*R98,IFERROR($E98*R98/SUM($J98:$AB98)*(Eksplikatsioon!W100)/SUMPRODUCT($J98:$AB98,Eksplikatsioon!$O100:$AG100),"")),"")</f>
        <v/>
      </c>
      <c r="AL98" s="31" t="str">
        <f>IFERROR(IF($G98=Tabelid!$L$6,$E98*S98,IFERROR($E98*S98/SUM($J98:$AB98)*(Eksplikatsioon!X100)/SUMPRODUCT($J98:$AB98,Eksplikatsioon!$O100:$AG100),"")),"")</f>
        <v/>
      </c>
      <c r="AM98" s="31" t="str">
        <f>IFERROR(IF($G98=Tabelid!$L$6,$E98*T98,IFERROR($E98*T98/SUM($J98:$AB98)*(Eksplikatsioon!Y100)/SUMPRODUCT($J98:$AB98,Eksplikatsioon!$O100:$AG100),"")),"")</f>
        <v/>
      </c>
      <c r="AN98" s="31" t="str">
        <f>IFERROR(IF($G98=Tabelid!$L$6,$E98*U98,IFERROR($E98*U98/SUM($J98:$AB98)*(Eksplikatsioon!Z100)/SUMPRODUCT($J98:$AB98,Eksplikatsioon!$O100:$AG100),"")),"")</f>
        <v/>
      </c>
      <c r="AO98" s="31" t="str">
        <f>IFERROR(IF($G98=Tabelid!$L$6,$E98*V98,IFERROR($E98*V98/SUM($J98:$AB98)*(Eksplikatsioon!AA100)/SUMPRODUCT($J98:$AB98,Eksplikatsioon!$O100:$AG100),"")),"")</f>
        <v/>
      </c>
      <c r="AP98" s="31" t="str">
        <f>IFERROR(IF($G98=Tabelid!$L$6,$E98*W98,IFERROR($E98*W98/SUM($J98:$AB98)*(Eksplikatsioon!AB100)/SUMPRODUCT($J98:$AB98,Eksplikatsioon!$O100:$AG100),"")),"")</f>
        <v/>
      </c>
      <c r="AQ98" s="31" t="str">
        <f>IFERROR(IF($G98=Tabelid!$L$6,$E98*X98,IFERROR($E98*X98/SUM($J98:$AB98)*(Eksplikatsioon!AC100)/SUMPRODUCT($J98:$AB98,Eksplikatsioon!$O100:$AG100),"")),"")</f>
        <v/>
      </c>
      <c r="AR98" s="31" t="str">
        <f>IFERROR(IF($G98=Tabelid!$L$6,$E98*Y98,IFERROR($E98*Y98/SUM($J98:$AB98)*(Eksplikatsioon!AD100)/SUMPRODUCT($J98:$AB98,Eksplikatsioon!$O100:$AG100),"")),"")</f>
        <v/>
      </c>
      <c r="AS98" s="31" t="str">
        <f>IFERROR(IF($G98=Tabelid!$L$6,$E98*Z98,IFERROR($E98*Z98/SUM($J98:$AB98)*(Eksplikatsioon!AE100)/SUMPRODUCT($J98:$AB98,Eksplikatsioon!$O100:$AG100),"")),"")</f>
        <v/>
      </c>
      <c r="AT98" s="31" t="str">
        <f>IFERROR(IF($G98=Tabelid!$L$6,$E98*AA98,IFERROR($E98*AA98/SUM($J98:$AB98)*(Eksplikatsioon!AF100)/SUMPRODUCT($J98:$AB98,Eksplikatsioon!$O100:$AG100),"")),"")</f>
        <v/>
      </c>
      <c r="AU98" s="31" t="str">
        <f>IFERROR(IF($G98=Tabelid!$L$6,$E98*AB98,IFERROR($E98*AB98/SUM($J98:$AB98)*(Eksplikatsioon!AG100)/SUMPRODUCT($J98:$AB98,Eksplikatsioon!$O100:$AG100),"")),"")</f>
        <v/>
      </c>
    </row>
    <row r="99" spans="1:47" x14ac:dyDescent="0.25">
      <c r="A99" s="25" t="str">
        <f>IF(Eksplikatsioon!A101=0,"",Eksplikatsioon!A101)</f>
        <v/>
      </c>
      <c r="B99" s="58" t="str">
        <f>IF(Eksplikatsioon!B101=0,"",Eksplikatsioon!B101)</f>
        <v/>
      </c>
      <c r="C99" s="25" t="str">
        <f>IF(Eksplikatsioon!C101=0,"",Eksplikatsioon!C101)</f>
        <v/>
      </c>
      <c r="D99" s="25" t="str">
        <f>IF(Eksplikatsioon!D101=0,"",Eksplikatsioon!D101)</f>
        <v/>
      </c>
      <c r="E99" s="56" t="str">
        <f>IF(Eksplikatsioon!F101=0,"",Eksplikatsioon!F101)</f>
        <v/>
      </c>
      <c r="F99" s="25" t="str">
        <f>IF(Eksplikatsioon!H101=0,"",Eksplikatsioon!H101)</f>
        <v/>
      </c>
      <c r="G99" s="25" t="str">
        <f>IF(Eksplikatsioon!J101=0,"",Eksplikatsioon!J101)</f>
        <v/>
      </c>
      <c r="H99" s="25" t="str">
        <f>IF(Eksplikatsioon!K101=0,"",Eksplikatsioon!K101)</f>
        <v/>
      </c>
      <c r="I99" s="25" t="str">
        <f>IF(Eksplikatsioon!L101=0,"",Eksplikatsioon!L101)</f>
        <v/>
      </c>
      <c r="J99" s="31"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31"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31"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31"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31"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31"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31"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31"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31"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31"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31"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31"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31"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31"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31"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31"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31"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31"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31"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31" t="str">
        <f>IFERROR(IF($G99=Tabelid!$L$6,$E99*J99,IFERROR($E99*J99/SUM($J99:$AB99)*(Eksplikatsioon!O101)/SUMPRODUCT($J99:$AB99,Eksplikatsioon!$O101:$AG101),"")),"")</f>
        <v/>
      </c>
      <c r="AD99" s="31" t="str">
        <f>IFERROR(IF($G99=Tabelid!$L$6,$E99*K99,IFERROR($E99*K99/SUM($J99:$AB99)*(Eksplikatsioon!P101)/SUMPRODUCT($J99:$AB99,Eksplikatsioon!$O101:$AG101),"")),"")</f>
        <v/>
      </c>
      <c r="AE99" s="31" t="str">
        <f>IFERROR(IF($G99=Tabelid!$L$6,$E99*L99,IFERROR($E99*L99/SUM($J99:$AB99)*(Eksplikatsioon!Q101)/SUMPRODUCT($J99:$AB99,Eksplikatsioon!$O101:$AG101),"")),"")</f>
        <v/>
      </c>
      <c r="AF99" s="31" t="str">
        <f>IFERROR(IF($G99=Tabelid!$L$6,$E99*M99,IFERROR($E99*M99/SUM($J99:$AB99)*(Eksplikatsioon!R101)/SUMPRODUCT($J99:$AB99,Eksplikatsioon!$O101:$AG101),"")),"")</f>
        <v/>
      </c>
      <c r="AG99" s="31" t="str">
        <f>IFERROR(IF($G99=Tabelid!$L$6,$E99*N99,IFERROR($E99*N99/SUM($J99:$AB99)*(Eksplikatsioon!S101)/SUMPRODUCT($J99:$AB99,Eksplikatsioon!$O101:$AG101),"")),"")</f>
        <v/>
      </c>
      <c r="AH99" s="31" t="str">
        <f>IFERROR(IF($G99=Tabelid!$L$6,$E99*O99,IFERROR($E99*O99/SUM($J99:$AB99)*(Eksplikatsioon!T101)/SUMPRODUCT($J99:$AB99,Eksplikatsioon!$O101:$AG101),"")),"")</f>
        <v/>
      </c>
      <c r="AI99" s="31" t="str">
        <f>IFERROR(IF($G99=Tabelid!$L$6,$E99*P99,IFERROR($E99*P99/SUM($J99:$AB99)*(Eksplikatsioon!U101)/SUMPRODUCT($J99:$AB99,Eksplikatsioon!$O101:$AG101),"")),"")</f>
        <v/>
      </c>
      <c r="AJ99" s="31" t="str">
        <f>IFERROR(IF($G99=Tabelid!$L$6,$E99*Q99,IFERROR($E99*Q99/SUM($J99:$AB99)*(Eksplikatsioon!V101)/SUMPRODUCT($J99:$AB99,Eksplikatsioon!$O101:$AG101),"")),"")</f>
        <v/>
      </c>
      <c r="AK99" s="31" t="str">
        <f>IFERROR(IF($G99=Tabelid!$L$6,$E99*R99,IFERROR($E99*R99/SUM($J99:$AB99)*(Eksplikatsioon!W101)/SUMPRODUCT($J99:$AB99,Eksplikatsioon!$O101:$AG101),"")),"")</f>
        <v/>
      </c>
      <c r="AL99" s="31" t="str">
        <f>IFERROR(IF($G99=Tabelid!$L$6,$E99*S99,IFERROR($E99*S99/SUM($J99:$AB99)*(Eksplikatsioon!X101)/SUMPRODUCT($J99:$AB99,Eksplikatsioon!$O101:$AG101),"")),"")</f>
        <v/>
      </c>
      <c r="AM99" s="31" t="str">
        <f>IFERROR(IF($G99=Tabelid!$L$6,$E99*T99,IFERROR($E99*T99/SUM($J99:$AB99)*(Eksplikatsioon!Y101)/SUMPRODUCT($J99:$AB99,Eksplikatsioon!$O101:$AG101),"")),"")</f>
        <v/>
      </c>
      <c r="AN99" s="31" t="str">
        <f>IFERROR(IF($G99=Tabelid!$L$6,$E99*U99,IFERROR($E99*U99/SUM($J99:$AB99)*(Eksplikatsioon!Z101)/SUMPRODUCT($J99:$AB99,Eksplikatsioon!$O101:$AG101),"")),"")</f>
        <v/>
      </c>
      <c r="AO99" s="31" t="str">
        <f>IFERROR(IF($G99=Tabelid!$L$6,$E99*V99,IFERROR($E99*V99/SUM($J99:$AB99)*(Eksplikatsioon!AA101)/SUMPRODUCT($J99:$AB99,Eksplikatsioon!$O101:$AG101),"")),"")</f>
        <v/>
      </c>
      <c r="AP99" s="31" t="str">
        <f>IFERROR(IF($G99=Tabelid!$L$6,$E99*W99,IFERROR($E99*W99/SUM($J99:$AB99)*(Eksplikatsioon!AB101)/SUMPRODUCT($J99:$AB99,Eksplikatsioon!$O101:$AG101),"")),"")</f>
        <v/>
      </c>
      <c r="AQ99" s="31" t="str">
        <f>IFERROR(IF($G99=Tabelid!$L$6,$E99*X99,IFERROR($E99*X99/SUM($J99:$AB99)*(Eksplikatsioon!AC101)/SUMPRODUCT($J99:$AB99,Eksplikatsioon!$O101:$AG101),"")),"")</f>
        <v/>
      </c>
      <c r="AR99" s="31" t="str">
        <f>IFERROR(IF($G99=Tabelid!$L$6,$E99*Y99,IFERROR($E99*Y99/SUM($J99:$AB99)*(Eksplikatsioon!AD101)/SUMPRODUCT($J99:$AB99,Eksplikatsioon!$O101:$AG101),"")),"")</f>
        <v/>
      </c>
      <c r="AS99" s="31" t="str">
        <f>IFERROR(IF($G99=Tabelid!$L$6,$E99*Z99,IFERROR($E99*Z99/SUM($J99:$AB99)*(Eksplikatsioon!AE101)/SUMPRODUCT($J99:$AB99,Eksplikatsioon!$O101:$AG101),"")),"")</f>
        <v/>
      </c>
      <c r="AT99" s="31" t="str">
        <f>IFERROR(IF($G99=Tabelid!$L$6,$E99*AA99,IFERROR($E99*AA99/SUM($J99:$AB99)*(Eksplikatsioon!AF101)/SUMPRODUCT($J99:$AB99,Eksplikatsioon!$O101:$AG101),"")),"")</f>
        <v/>
      </c>
      <c r="AU99" s="31" t="str">
        <f>IFERROR(IF($G99=Tabelid!$L$6,$E99*AB99,IFERROR($E99*AB99/SUM($J99:$AB99)*(Eksplikatsioon!AG101)/SUMPRODUCT($J99:$AB99,Eksplikatsioon!$O101:$AG101),"")),"")</f>
        <v/>
      </c>
    </row>
    <row r="100" spans="1:47" x14ac:dyDescent="0.25">
      <c r="A100" s="25" t="str">
        <f>IF(Eksplikatsioon!A102=0,"",Eksplikatsioon!A102)</f>
        <v/>
      </c>
      <c r="B100" s="58" t="str">
        <f>IF(Eksplikatsioon!B102=0,"",Eksplikatsioon!B102)</f>
        <v/>
      </c>
      <c r="C100" s="25" t="str">
        <f>IF(Eksplikatsioon!C102=0,"",Eksplikatsioon!C102)</f>
        <v/>
      </c>
      <c r="D100" s="25" t="str">
        <f>IF(Eksplikatsioon!D102=0,"",Eksplikatsioon!D102)</f>
        <v/>
      </c>
      <c r="E100" s="56" t="str">
        <f>IF(Eksplikatsioon!F102=0,"",Eksplikatsioon!F102)</f>
        <v/>
      </c>
      <c r="F100" s="25" t="str">
        <f>IF(Eksplikatsioon!H102=0,"",Eksplikatsioon!H102)</f>
        <v/>
      </c>
      <c r="G100" s="25" t="str">
        <f>IF(Eksplikatsioon!J102=0,"",Eksplikatsioon!J102)</f>
        <v/>
      </c>
      <c r="H100" s="25" t="str">
        <f>IF(Eksplikatsioon!K102=0,"",Eksplikatsioon!K102)</f>
        <v/>
      </c>
      <c r="I100" s="25" t="str">
        <f>IF(Eksplikatsioon!L102=0,"",Eksplikatsioon!L102)</f>
        <v/>
      </c>
      <c r="J100" s="31"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31"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31"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31"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31"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31"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31"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31"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31"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31"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31"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31"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31"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31"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31"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31"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31"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31"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31"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IFERROR(IF($G100=Tabelid!$L$6,$E100*J100,IFERROR($E100*J100/SUM($J100:$AB100)*(Eksplikatsioon!O102)/SUMPRODUCT($J100:$AB100,Eksplikatsioon!$O102:$AG102),"")),"")</f>
        <v/>
      </c>
      <c r="AD100" s="31" t="str">
        <f>IFERROR(IF($G100=Tabelid!$L$6,$E100*K100,IFERROR($E100*K100/SUM($J100:$AB100)*(Eksplikatsioon!P102)/SUMPRODUCT($J100:$AB100,Eksplikatsioon!$O102:$AG102),"")),"")</f>
        <v/>
      </c>
      <c r="AE100" s="31" t="str">
        <f>IFERROR(IF($G100=Tabelid!$L$6,$E100*L100,IFERROR($E100*L100/SUM($J100:$AB100)*(Eksplikatsioon!Q102)/SUMPRODUCT($J100:$AB100,Eksplikatsioon!$O102:$AG102),"")),"")</f>
        <v/>
      </c>
      <c r="AF100" s="31" t="str">
        <f>IFERROR(IF($G100=Tabelid!$L$6,$E100*M100,IFERROR($E100*M100/SUM($J100:$AB100)*(Eksplikatsioon!R102)/SUMPRODUCT($J100:$AB100,Eksplikatsioon!$O102:$AG102),"")),"")</f>
        <v/>
      </c>
      <c r="AG100" s="31" t="str">
        <f>IFERROR(IF($G100=Tabelid!$L$6,$E100*N100,IFERROR($E100*N100/SUM($J100:$AB100)*(Eksplikatsioon!S102)/SUMPRODUCT($J100:$AB100,Eksplikatsioon!$O102:$AG102),"")),"")</f>
        <v/>
      </c>
      <c r="AH100" s="31" t="str">
        <f>IFERROR(IF($G100=Tabelid!$L$6,$E100*O100,IFERROR($E100*O100/SUM($J100:$AB100)*(Eksplikatsioon!T102)/SUMPRODUCT($J100:$AB100,Eksplikatsioon!$O102:$AG102),"")),"")</f>
        <v/>
      </c>
      <c r="AI100" s="31" t="str">
        <f>IFERROR(IF($G100=Tabelid!$L$6,$E100*P100,IFERROR($E100*P100/SUM($J100:$AB100)*(Eksplikatsioon!U102)/SUMPRODUCT($J100:$AB100,Eksplikatsioon!$O102:$AG102),"")),"")</f>
        <v/>
      </c>
      <c r="AJ100" s="31" t="str">
        <f>IFERROR(IF($G100=Tabelid!$L$6,$E100*Q100,IFERROR($E100*Q100/SUM($J100:$AB100)*(Eksplikatsioon!V102)/SUMPRODUCT($J100:$AB100,Eksplikatsioon!$O102:$AG102),"")),"")</f>
        <v/>
      </c>
      <c r="AK100" s="31" t="str">
        <f>IFERROR(IF($G100=Tabelid!$L$6,$E100*R100,IFERROR($E100*R100/SUM($J100:$AB100)*(Eksplikatsioon!W102)/SUMPRODUCT($J100:$AB100,Eksplikatsioon!$O102:$AG102),"")),"")</f>
        <v/>
      </c>
      <c r="AL100" s="31" t="str">
        <f>IFERROR(IF($G100=Tabelid!$L$6,$E100*S100,IFERROR($E100*S100/SUM($J100:$AB100)*(Eksplikatsioon!X102)/SUMPRODUCT($J100:$AB100,Eksplikatsioon!$O102:$AG102),"")),"")</f>
        <v/>
      </c>
      <c r="AM100" s="31" t="str">
        <f>IFERROR(IF($G100=Tabelid!$L$6,$E100*T100,IFERROR($E100*T100/SUM($J100:$AB100)*(Eksplikatsioon!Y102)/SUMPRODUCT($J100:$AB100,Eksplikatsioon!$O102:$AG102),"")),"")</f>
        <v/>
      </c>
      <c r="AN100" s="31" t="str">
        <f>IFERROR(IF($G100=Tabelid!$L$6,$E100*U100,IFERROR($E100*U100/SUM($J100:$AB100)*(Eksplikatsioon!Z102)/SUMPRODUCT($J100:$AB100,Eksplikatsioon!$O102:$AG102),"")),"")</f>
        <v/>
      </c>
      <c r="AO100" s="31" t="str">
        <f>IFERROR(IF($G100=Tabelid!$L$6,$E100*V100,IFERROR($E100*V100/SUM($J100:$AB100)*(Eksplikatsioon!AA102)/SUMPRODUCT($J100:$AB100,Eksplikatsioon!$O102:$AG102),"")),"")</f>
        <v/>
      </c>
      <c r="AP100" s="31" t="str">
        <f>IFERROR(IF($G100=Tabelid!$L$6,$E100*W100,IFERROR($E100*W100/SUM($J100:$AB100)*(Eksplikatsioon!AB102)/SUMPRODUCT($J100:$AB100,Eksplikatsioon!$O102:$AG102),"")),"")</f>
        <v/>
      </c>
      <c r="AQ100" s="31" t="str">
        <f>IFERROR(IF($G100=Tabelid!$L$6,$E100*X100,IFERROR($E100*X100/SUM($J100:$AB100)*(Eksplikatsioon!AC102)/SUMPRODUCT($J100:$AB100,Eksplikatsioon!$O102:$AG102),"")),"")</f>
        <v/>
      </c>
      <c r="AR100" s="31" t="str">
        <f>IFERROR(IF($G100=Tabelid!$L$6,$E100*Y100,IFERROR($E100*Y100/SUM($J100:$AB100)*(Eksplikatsioon!AD102)/SUMPRODUCT($J100:$AB100,Eksplikatsioon!$O102:$AG102),"")),"")</f>
        <v/>
      </c>
      <c r="AS100" s="31" t="str">
        <f>IFERROR(IF($G100=Tabelid!$L$6,$E100*Z100,IFERROR($E100*Z100/SUM($J100:$AB100)*(Eksplikatsioon!AE102)/SUMPRODUCT($J100:$AB100,Eksplikatsioon!$O102:$AG102),"")),"")</f>
        <v/>
      </c>
      <c r="AT100" s="31" t="str">
        <f>IFERROR(IF($G100=Tabelid!$L$6,$E100*AA100,IFERROR($E100*AA100/SUM($J100:$AB100)*(Eksplikatsioon!AF102)/SUMPRODUCT($J100:$AB100,Eksplikatsioon!$O102:$AG102),"")),"")</f>
        <v/>
      </c>
      <c r="AU100" s="31" t="str">
        <f>IFERROR(IF($G100=Tabelid!$L$6,$E100*AB100,IFERROR($E100*AB100/SUM($J100:$AB100)*(Eksplikatsioon!AG102)/SUMPRODUCT($J100:$AB100,Eksplikatsioon!$O102:$AG102),"")),"")</f>
        <v/>
      </c>
    </row>
    <row r="101" spans="1:47" x14ac:dyDescent="0.25">
      <c r="A101" s="25" t="str">
        <f>IF(Eksplikatsioon!A103=0,"",Eksplikatsioon!A103)</f>
        <v/>
      </c>
      <c r="B101" s="58" t="str">
        <f>IF(Eksplikatsioon!B103=0,"",Eksplikatsioon!B103)</f>
        <v/>
      </c>
      <c r="C101" s="25" t="str">
        <f>IF(Eksplikatsioon!C103=0,"",Eksplikatsioon!C103)</f>
        <v/>
      </c>
      <c r="D101" s="25" t="str">
        <f>IF(Eksplikatsioon!D103=0,"",Eksplikatsioon!D103)</f>
        <v/>
      </c>
      <c r="E101" s="56" t="str">
        <f>IF(Eksplikatsioon!F103=0,"",Eksplikatsioon!F103)</f>
        <v/>
      </c>
      <c r="F101" s="25" t="str">
        <f>IF(Eksplikatsioon!H103=0,"",Eksplikatsioon!H103)</f>
        <v/>
      </c>
      <c r="G101" s="25" t="str">
        <f>IF(Eksplikatsioon!J103=0,"",Eksplikatsioon!J103)</f>
        <v/>
      </c>
      <c r="H101" s="25" t="str">
        <f>IF(Eksplikatsioon!K103=0,"",Eksplikatsioon!K103)</f>
        <v/>
      </c>
      <c r="I101" s="25" t="str">
        <f>IF(Eksplikatsioon!L103=0,"",Eksplikatsioon!L103)</f>
        <v/>
      </c>
      <c r="J101" s="31"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1"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1"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1"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1"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1"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1"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1"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1"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1"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1"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1"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1"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1"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1"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1"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1"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1"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1"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IFERROR(IF($G101=Tabelid!$L$6,$E101*J101,IFERROR($E101*J101/SUM($J101:$AB101)*(Eksplikatsioon!O103)/SUMPRODUCT($J101:$AB101,Eksplikatsioon!$O103:$AG103),"")),"")</f>
        <v/>
      </c>
      <c r="AD101" s="31" t="str">
        <f>IFERROR(IF($G101=Tabelid!$L$6,$E101*K101,IFERROR($E101*K101/SUM($J101:$AB101)*(Eksplikatsioon!P103)/SUMPRODUCT($J101:$AB101,Eksplikatsioon!$O103:$AG103),"")),"")</f>
        <v/>
      </c>
      <c r="AE101" s="31" t="str">
        <f>IFERROR(IF($G101=Tabelid!$L$6,$E101*L101,IFERROR($E101*L101/SUM($J101:$AB101)*(Eksplikatsioon!Q103)/SUMPRODUCT($J101:$AB101,Eksplikatsioon!$O103:$AG103),"")),"")</f>
        <v/>
      </c>
      <c r="AF101" s="31" t="str">
        <f>IFERROR(IF($G101=Tabelid!$L$6,$E101*M101,IFERROR($E101*M101/SUM($J101:$AB101)*(Eksplikatsioon!R103)/SUMPRODUCT($J101:$AB101,Eksplikatsioon!$O103:$AG103),"")),"")</f>
        <v/>
      </c>
      <c r="AG101" s="31" t="str">
        <f>IFERROR(IF($G101=Tabelid!$L$6,$E101*N101,IFERROR($E101*N101/SUM($J101:$AB101)*(Eksplikatsioon!S103)/SUMPRODUCT($J101:$AB101,Eksplikatsioon!$O103:$AG103),"")),"")</f>
        <v/>
      </c>
      <c r="AH101" s="31" t="str">
        <f>IFERROR(IF($G101=Tabelid!$L$6,$E101*O101,IFERROR($E101*O101/SUM($J101:$AB101)*(Eksplikatsioon!T103)/SUMPRODUCT($J101:$AB101,Eksplikatsioon!$O103:$AG103),"")),"")</f>
        <v/>
      </c>
      <c r="AI101" s="31" t="str">
        <f>IFERROR(IF($G101=Tabelid!$L$6,$E101*P101,IFERROR($E101*P101/SUM($J101:$AB101)*(Eksplikatsioon!U103)/SUMPRODUCT($J101:$AB101,Eksplikatsioon!$O103:$AG103),"")),"")</f>
        <v/>
      </c>
      <c r="AJ101" s="31" t="str">
        <f>IFERROR(IF($G101=Tabelid!$L$6,$E101*Q101,IFERROR($E101*Q101/SUM($J101:$AB101)*(Eksplikatsioon!V103)/SUMPRODUCT($J101:$AB101,Eksplikatsioon!$O103:$AG103),"")),"")</f>
        <v/>
      </c>
      <c r="AK101" s="31" t="str">
        <f>IFERROR(IF($G101=Tabelid!$L$6,$E101*R101,IFERROR($E101*R101/SUM($J101:$AB101)*(Eksplikatsioon!W103)/SUMPRODUCT($J101:$AB101,Eksplikatsioon!$O103:$AG103),"")),"")</f>
        <v/>
      </c>
      <c r="AL101" s="31" t="str">
        <f>IFERROR(IF($G101=Tabelid!$L$6,$E101*S101,IFERROR($E101*S101/SUM($J101:$AB101)*(Eksplikatsioon!X103)/SUMPRODUCT($J101:$AB101,Eksplikatsioon!$O103:$AG103),"")),"")</f>
        <v/>
      </c>
      <c r="AM101" s="31" t="str">
        <f>IFERROR(IF($G101=Tabelid!$L$6,$E101*T101,IFERROR($E101*T101/SUM($J101:$AB101)*(Eksplikatsioon!Y103)/SUMPRODUCT($J101:$AB101,Eksplikatsioon!$O103:$AG103),"")),"")</f>
        <v/>
      </c>
      <c r="AN101" s="31" t="str">
        <f>IFERROR(IF($G101=Tabelid!$L$6,$E101*U101,IFERROR($E101*U101/SUM($J101:$AB101)*(Eksplikatsioon!Z103)/SUMPRODUCT($J101:$AB101,Eksplikatsioon!$O103:$AG103),"")),"")</f>
        <v/>
      </c>
      <c r="AO101" s="31" t="str">
        <f>IFERROR(IF($G101=Tabelid!$L$6,$E101*V101,IFERROR($E101*V101/SUM($J101:$AB101)*(Eksplikatsioon!AA103)/SUMPRODUCT($J101:$AB101,Eksplikatsioon!$O103:$AG103),"")),"")</f>
        <v/>
      </c>
      <c r="AP101" s="31" t="str">
        <f>IFERROR(IF($G101=Tabelid!$L$6,$E101*W101,IFERROR($E101*W101/SUM($J101:$AB101)*(Eksplikatsioon!AB103)/SUMPRODUCT($J101:$AB101,Eksplikatsioon!$O103:$AG103),"")),"")</f>
        <v/>
      </c>
      <c r="AQ101" s="31" t="str">
        <f>IFERROR(IF($G101=Tabelid!$L$6,$E101*X101,IFERROR($E101*X101/SUM($J101:$AB101)*(Eksplikatsioon!AC103)/SUMPRODUCT($J101:$AB101,Eksplikatsioon!$O103:$AG103),"")),"")</f>
        <v/>
      </c>
      <c r="AR101" s="31" t="str">
        <f>IFERROR(IF($G101=Tabelid!$L$6,$E101*Y101,IFERROR($E101*Y101/SUM($J101:$AB101)*(Eksplikatsioon!AD103)/SUMPRODUCT($J101:$AB101,Eksplikatsioon!$O103:$AG103),"")),"")</f>
        <v/>
      </c>
      <c r="AS101" s="31" t="str">
        <f>IFERROR(IF($G101=Tabelid!$L$6,$E101*Z101,IFERROR($E101*Z101/SUM($J101:$AB101)*(Eksplikatsioon!AE103)/SUMPRODUCT($J101:$AB101,Eksplikatsioon!$O103:$AG103),"")),"")</f>
        <v/>
      </c>
      <c r="AT101" s="31" t="str">
        <f>IFERROR(IF($G101=Tabelid!$L$6,$E101*AA101,IFERROR($E101*AA101/SUM($J101:$AB101)*(Eksplikatsioon!AF103)/SUMPRODUCT($J101:$AB101,Eksplikatsioon!$O103:$AG103),"")),"")</f>
        <v/>
      </c>
      <c r="AU101" s="31" t="str">
        <f>IFERROR(IF($G101=Tabelid!$L$6,$E101*AB101,IFERROR($E101*AB101/SUM($J101:$AB101)*(Eksplikatsioon!AG103)/SUMPRODUCT($J101:$AB101,Eksplikatsioon!$O103:$AG103),"")),"")</f>
        <v/>
      </c>
    </row>
    <row r="102" spans="1:47" x14ac:dyDescent="0.25">
      <c r="A102" s="25" t="str">
        <f>IF(Eksplikatsioon!A104=0,"",Eksplikatsioon!A104)</f>
        <v/>
      </c>
      <c r="B102" s="58" t="str">
        <f>IF(Eksplikatsioon!B104=0,"",Eksplikatsioon!B104)</f>
        <v/>
      </c>
      <c r="C102" s="25" t="str">
        <f>IF(Eksplikatsioon!C104=0,"",Eksplikatsioon!C104)</f>
        <v/>
      </c>
      <c r="D102" s="25" t="str">
        <f>IF(Eksplikatsioon!D104=0,"",Eksplikatsioon!D104)</f>
        <v/>
      </c>
      <c r="E102" s="56" t="str">
        <f>IF(Eksplikatsioon!F104=0,"",Eksplikatsioon!F104)</f>
        <v/>
      </c>
      <c r="F102" s="25" t="str">
        <f>IF(Eksplikatsioon!H104=0,"",Eksplikatsioon!H104)</f>
        <v/>
      </c>
      <c r="G102" s="25" t="str">
        <f>IF(Eksplikatsioon!J104=0,"",Eksplikatsioon!J104)</f>
        <v/>
      </c>
      <c r="H102" s="25" t="str">
        <f>IF(Eksplikatsioon!K104=0,"",Eksplikatsioon!K104)</f>
        <v/>
      </c>
      <c r="I102" s="25" t="str">
        <f>IF(Eksplikatsioon!L104=0,"",Eksplikatsioon!L104)</f>
        <v/>
      </c>
      <c r="J102" s="31"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1"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1"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1"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1"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1"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1"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1"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1"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1"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1"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1"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1"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1"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1"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1"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1"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1"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1"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IFERROR(IF($G102=Tabelid!$L$6,$E102*J102,IFERROR($E102*J102/SUM($J102:$AB102)*(Eksplikatsioon!O104)/SUMPRODUCT($J102:$AB102,Eksplikatsioon!$O104:$AG104),"")),"")</f>
        <v/>
      </c>
      <c r="AD102" s="31" t="str">
        <f>IFERROR(IF($G102=Tabelid!$L$6,$E102*K102,IFERROR($E102*K102/SUM($J102:$AB102)*(Eksplikatsioon!P104)/SUMPRODUCT($J102:$AB102,Eksplikatsioon!$O104:$AG104),"")),"")</f>
        <v/>
      </c>
      <c r="AE102" s="31" t="str">
        <f>IFERROR(IF($G102=Tabelid!$L$6,$E102*L102,IFERROR($E102*L102/SUM($J102:$AB102)*(Eksplikatsioon!Q104)/SUMPRODUCT($J102:$AB102,Eksplikatsioon!$O104:$AG104),"")),"")</f>
        <v/>
      </c>
      <c r="AF102" s="31" t="str">
        <f>IFERROR(IF($G102=Tabelid!$L$6,$E102*M102,IFERROR($E102*M102/SUM($J102:$AB102)*(Eksplikatsioon!R104)/SUMPRODUCT($J102:$AB102,Eksplikatsioon!$O104:$AG104),"")),"")</f>
        <v/>
      </c>
      <c r="AG102" s="31" t="str">
        <f>IFERROR(IF($G102=Tabelid!$L$6,$E102*N102,IFERROR($E102*N102/SUM($J102:$AB102)*(Eksplikatsioon!S104)/SUMPRODUCT($J102:$AB102,Eksplikatsioon!$O104:$AG104),"")),"")</f>
        <v/>
      </c>
      <c r="AH102" s="31" t="str">
        <f>IFERROR(IF($G102=Tabelid!$L$6,$E102*O102,IFERROR($E102*O102/SUM($J102:$AB102)*(Eksplikatsioon!T104)/SUMPRODUCT($J102:$AB102,Eksplikatsioon!$O104:$AG104),"")),"")</f>
        <v/>
      </c>
      <c r="AI102" s="31" t="str">
        <f>IFERROR(IF($G102=Tabelid!$L$6,$E102*P102,IFERROR($E102*P102/SUM($J102:$AB102)*(Eksplikatsioon!U104)/SUMPRODUCT($J102:$AB102,Eksplikatsioon!$O104:$AG104),"")),"")</f>
        <v/>
      </c>
      <c r="AJ102" s="31" t="str">
        <f>IFERROR(IF($G102=Tabelid!$L$6,$E102*Q102,IFERROR($E102*Q102/SUM($J102:$AB102)*(Eksplikatsioon!V104)/SUMPRODUCT($J102:$AB102,Eksplikatsioon!$O104:$AG104),"")),"")</f>
        <v/>
      </c>
      <c r="AK102" s="31" t="str">
        <f>IFERROR(IF($G102=Tabelid!$L$6,$E102*R102,IFERROR($E102*R102/SUM($J102:$AB102)*(Eksplikatsioon!W104)/SUMPRODUCT($J102:$AB102,Eksplikatsioon!$O104:$AG104),"")),"")</f>
        <v/>
      </c>
      <c r="AL102" s="31" t="str">
        <f>IFERROR(IF($G102=Tabelid!$L$6,$E102*S102,IFERROR($E102*S102/SUM($J102:$AB102)*(Eksplikatsioon!X104)/SUMPRODUCT($J102:$AB102,Eksplikatsioon!$O104:$AG104),"")),"")</f>
        <v/>
      </c>
      <c r="AM102" s="31" t="str">
        <f>IFERROR(IF($G102=Tabelid!$L$6,$E102*T102,IFERROR($E102*T102/SUM($J102:$AB102)*(Eksplikatsioon!Y104)/SUMPRODUCT($J102:$AB102,Eksplikatsioon!$O104:$AG104),"")),"")</f>
        <v/>
      </c>
      <c r="AN102" s="31" t="str">
        <f>IFERROR(IF($G102=Tabelid!$L$6,$E102*U102,IFERROR($E102*U102/SUM($J102:$AB102)*(Eksplikatsioon!Z104)/SUMPRODUCT($J102:$AB102,Eksplikatsioon!$O104:$AG104),"")),"")</f>
        <v/>
      </c>
      <c r="AO102" s="31" t="str">
        <f>IFERROR(IF($G102=Tabelid!$L$6,$E102*V102,IFERROR($E102*V102/SUM($J102:$AB102)*(Eksplikatsioon!AA104)/SUMPRODUCT($J102:$AB102,Eksplikatsioon!$O104:$AG104),"")),"")</f>
        <v/>
      </c>
      <c r="AP102" s="31" t="str">
        <f>IFERROR(IF($G102=Tabelid!$L$6,$E102*W102,IFERROR($E102*W102/SUM($J102:$AB102)*(Eksplikatsioon!AB104)/SUMPRODUCT($J102:$AB102,Eksplikatsioon!$O104:$AG104),"")),"")</f>
        <v/>
      </c>
      <c r="AQ102" s="31" t="str">
        <f>IFERROR(IF($G102=Tabelid!$L$6,$E102*X102,IFERROR($E102*X102/SUM($J102:$AB102)*(Eksplikatsioon!AC104)/SUMPRODUCT($J102:$AB102,Eksplikatsioon!$O104:$AG104),"")),"")</f>
        <v/>
      </c>
      <c r="AR102" s="31" t="str">
        <f>IFERROR(IF($G102=Tabelid!$L$6,$E102*Y102,IFERROR($E102*Y102/SUM($J102:$AB102)*(Eksplikatsioon!AD104)/SUMPRODUCT($J102:$AB102,Eksplikatsioon!$O104:$AG104),"")),"")</f>
        <v/>
      </c>
      <c r="AS102" s="31" t="str">
        <f>IFERROR(IF($G102=Tabelid!$L$6,$E102*Z102,IFERROR($E102*Z102/SUM($J102:$AB102)*(Eksplikatsioon!AE104)/SUMPRODUCT($J102:$AB102,Eksplikatsioon!$O104:$AG104),"")),"")</f>
        <v/>
      </c>
      <c r="AT102" s="31" t="str">
        <f>IFERROR(IF($G102=Tabelid!$L$6,$E102*AA102,IFERROR($E102*AA102/SUM($J102:$AB102)*(Eksplikatsioon!AF104)/SUMPRODUCT($J102:$AB102,Eksplikatsioon!$O104:$AG104),"")),"")</f>
        <v/>
      </c>
      <c r="AU102" s="31" t="str">
        <f>IFERROR(IF($G102=Tabelid!$L$6,$E102*AB102,IFERROR($E102*AB102/SUM($J102:$AB102)*(Eksplikatsioon!AG104)/SUMPRODUCT($J102:$AB102,Eksplikatsioon!$O104:$AG104),"")),"")</f>
        <v/>
      </c>
    </row>
    <row r="103" spans="1:47" x14ac:dyDescent="0.25">
      <c r="A103" s="25" t="str">
        <f>IF(Eksplikatsioon!A105=0,"",Eksplikatsioon!A105)</f>
        <v/>
      </c>
      <c r="B103" s="58" t="str">
        <f>IF(Eksplikatsioon!B105=0,"",Eksplikatsioon!B105)</f>
        <v/>
      </c>
      <c r="C103" s="25" t="str">
        <f>IF(Eksplikatsioon!C105=0,"",Eksplikatsioon!C105)</f>
        <v/>
      </c>
      <c r="D103" s="25" t="str">
        <f>IF(Eksplikatsioon!D105=0,"",Eksplikatsioon!D105)</f>
        <v/>
      </c>
      <c r="E103" s="56" t="str">
        <f>IF(Eksplikatsioon!F105=0,"",Eksplikatsioon!F105)</f>
        <v/>
      </c>
      <c r="F103" s="25" t="str">
        <f>IF(Eksplikatsioon!H105=0,"",Eksplikatsioon!H105)</f>
        <v/>
      </c>
      <c r="G103" s="25" t="str">
        <f>IF(Eksplikatsioon!J105=0,"",Eksplikatsioon!J105)</f>
        <v/>
      </c>
      <c r="H103" s="25" t="str">
        <f>IF(Eksplikatsioon!K105=0,"",Eksplikatsioon!K105)</f>
        <v/>
      </c>
      <c r="I103" s="25" t="str">
        <f>IF(Eksplikatsioon!L105=0,"",Eksplikatsioon!L105)</f>
        <v/>
      </c>
      <c r="J103" s="31"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1"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1"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1"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1"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1"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1"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1"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1"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1"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1"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1"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1"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1"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1"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1"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1"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1"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1"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IFERROR(IF($G103=Tabelid!$L$6,$E103*J103,IFERROR($E103*J103/SUM($J103:$AB103)*(Eksplikatsioon!O105)/SUMPRODUCT($J103:$AB103,Eksplikatsioon!$O105:$AG105),"")),"")</f>
        <v/>
      </c>
      <c r="AD103" s="31" t="str">
        <f>IFERROR(IF($G103=Tabelid!$L$6,$E103*K103,IFERROR($E103*K103/SUM($J103:$AB103)*(Eksplikatsioon!P105)/SUMPRODUCT($J103:$AB103,Eksplikatsioon!$O105:$AG105),"")),"")</f>
        <v/>
      </c>
      <c r="AE103" s="31" t="str">
        <f>IFERROR(IF($G103=Tabelid!$L$6,$E103*L103,IFERROR($E103*L103/SUM($J103:$AB103)*(Eksplikatsioon!Q105)/SUMPRODUCT($J103:$AB103,Eksplikatsioon!$O105:$AG105),"")),"")</f>
        <v/>
      </c>
      <c r="AF103" s="31" t="str">
        <f>IFERROR(IF($G103=Tabelid!$L$6,$E103*M103,IFERROR($E103*M103/SUM($J103:$AB103)*(Eksplikatsioon!R105)/SUMPRODUCT($J103:$AB103,Eksplikatsioon!$O105:$AG105),"")),"")</f>
        <v/>
      </c>
      <c r="AG103" s="31" t="str">
        <f>IFERROR(IF($G103=Tabelid!$L$6,$E103*N103,IFERROR($E103*N103/SUM($J103:$AB103)*(Eksplikatsioon!S105)/SUMPRODUCT($J103:$AB103,Eksplikatsioon!$O105:$AG105),"")),"")</f>
        <v/>
      </c>
      <c r="AH103" s="31" t="str">
        <f>IFERROR(IF($G103=Tabelid!$L$6,$E103*O103,IFERROR($E103*O103/SUM($J103:$AB103)*(Eksplikatsioon!T105)/SUMPRODUCT($J103:$AB103,Eksplikatsioon!$O105:$AG105),"")),"")</f>
        <v/>
      </c>
      <c r="AI103" s="31" t="str">
        <f>IFERROR(IF($G103=Tabelid!$L$6,$E103*P103,IFERROR($E103*P103/SUM($J103:$AB103)*(Eksplikatsioon!U105)/SUMPRODUCT($J103:$AB103,Eksplikatsioon!$O105:$AG105),"")),"")</f>
        <v/>
      </c>
      <c r="AJ103" s="31" t="str">
        <f>IFERROR(IF($G103=Tabelid!$L$6,$E103*Q103,IFERROR($E103*Q103/SUM($J103:$AB103)*(Eksplikatsioon!V105)/SUMPRODUCT($J103:$AB103,Eksplikatsioon!$O105:$AG105),"")),"")</f>
        <v/>
      </c>
      <c r="AK103" s="31" t="str">
        <f>IFERROR(IF($G103=Tabelid!$L$6,$E103*R103,IFERROR($E103*R103/SUM($J103:$AB103)*(Eksplikatsioon!W105)/SUMPRODUCT($J103:$AB103,Eksplikatsioon!$O105:$AG105),"")),"")</f>
        <v/>
      </c>
      <c r="AL103" s="31" t="str">
        <f>IFERROR(IF($G103=Tabelid!$L$6,$E103*S103,IFERROR($E103*S103/SUM($J103:$AB103)*(Eksplikatsioon!X105)/SUMPRODUCT($J103:$AB103,Eksplikatsioon!$O105:$AG105),"")),"")</f>
        <v/>
      </c>
      <c r="AM103" s="31" t="str">
        <f>IFERROR(IF($G103=Tabelid!$L$6,$E103*T103,IFERROR($E103*T103/SUM($J103:$AB103)*(Eksplikatsioon!Y105)/SUMPRODUCT($J103:$AB103,Eksplikatsioon!$O105:$AG105),"")),"")</f>
        <v/>
      </c>
      <c r="AN103" s="31" t="str">
        <f>IFERROR(IF($G103=Tabelid!$L$6,$E103*U103,IFERROR($E103*U103/SUM($J103:$AB103)*(Eksplikatsioon!Z105)/SUMPRODUCT($J103:$AB103,Eksplikatsioon!$O105:$AG105),"")),"")</f>
        <v/>
      </c>
      <c r="AO103" s="31" t="str">
        <f>IFERROR(IF($G103=Tabelid!$L$6,$E103*V103,IFERROR($E103*V103/SUM($J103:$AB103)*(Eksplikatsioon!AA105)/SUMPRODUCT($J103:$AB103,Eksplikatsioon!$O105:$AG105),"")),"")</f>
        <v/>
      </c>
      <c r="AP103" s="31" t="str">
        <f>IFERROR(IF($G103=Tabelid!$L$6,$E103*W103,IFERROR($E103*W103/SUM($J103:$AB103)*(Eksplikatsioon!AB105)/SUMPRODUCT($J103:$AB103,Eksplikatsioon!$O105:$AG105),"")),"")</f>
        <v/>
      </c>
      <c r="AQ103" s="31" t="str">
        <f>IFERROR(IF($G103=Tabelid!$L$6,$E103*X103,IFERROR($E103*X103/SUM($J103:$AB103)*(Eksplikatsioon!AC105)/SUMPRODUCT($J103:$AB103,Eksplikatsioon!$O105:$AG105),"")),"")</f>
        <v/>
      </c>
      <c r="AR103" s="31" t="str">
        <f>IFERROR(IF($G103=Tabelid!$L$6,$E103*Y103,IFERROR($E103*Y103/SUM($J103:$AB103)*(Eksplikatsioon!AD105)/SUMPRODUCT($J103:$AB103,Eksplikatsioon!$O105:$AG105),"")),"")</f>
        <v/>
      </c>
      <c r="AS103" s="31" t="str">
        <f>IFERROR(IF($G103=Tabelid!$L$6,$E103*Z103,IFERROR($E103*Z103/SUM($J103:$AB103)*(Eksplikatsioon!AE105)/SUMPRODUCT($J103:$AB103,Eksplikatsioon!$O105:$AG105),"")),"")</f>
        <v/>
      </c>
      <c r="AT103" s="31" t="str">
        <f>IFERROR(IF($G103=Tabelid!$L$6,$E103*AA103,IFERROR($E103*AA103/SUM($J103:$AB103)*(Eksplikatsioon!AF105)/SUMPRODUCT($J103:$AB103,Eksplikatsioon!$O105:$AG105),"")),"")</f>
        <v/>
      </c>
      <c r="AU103" s="31" t="str">
        <f>IFERROR(IF($G103=Tabelid!$L$6,$E103*AB103,IFERROR($E103*AB103/SUM($J103:$AB103)*(Eksplikatsioon!AG105)/SUMPRODUCT($J103:$AB103,Eksplikatsioon!$O105:$AG105),"")),"")</f>
        <v/>
      </c>
    </row>
    <row r="104" spans="1:47" x14ac:dyDescent="0.25">
      <c r="A104" s="25" t="str">
        <f>IF(Eksplikatsioon!A106=0,"",Eksplikatsioon!A106)</f>
        <v/>
      </c>
      <c r="B104" s="58" t="str">
        <f>IF(Eksplikatsioon!B106=0,"",Eksplikatsioon!B106)</f>
        <v/>
      </c>
      <c r="C104" s="25" t="str">
        <f>IF(Eksplikatsioon!C106=0,"",Eksplikatsioon!C106)</f>
        <v/>
      </c>
      <c r="D104" s="25" t="str">
        <f>IF(Eksplikatsioon!D106=0,"",Eksplikatsioon!D106)</f>
        <v/>
      </c>
      <c r="E104" s="56" t="str">
        <f>IF(Eksplikatsioon!F106=0,"",Eksplikatsioon!F106)</f>
        <v/>
      </c>
      <c r="F104" s="25" t="str">
        <f>IF(Eksplikatsioon!H106=0,"",Eksplikatsioon!H106)</f>
        <v/>
      </c>
      <c r="G104" s="25" t="str">
        <f>IF(Eksplikatsioon!J106=0,"",Eksplikatsioon!J106)</f>
        <v/>
      </c>
      <c r="H104" s="25" t="str">
        <f>IF(Eksplikatsioon!K106=0,"",Eksplikatsioon!K106)</f>
        <v/>
      </c>
      <c r="I104" s="25" t="str">
        <f>IF(Eksplikatsioon!L106=0,"",Eksplikatsioon!L106)</f>
        <v/>
      </c>
      <c r="J104" s="31"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1"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1"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1"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1"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1"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1"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1"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1"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1"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1"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1"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1"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1"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1"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1"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1"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1"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1"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IFERROR(IF($G104=Tabelid!$L$6,$E104*J104,IFERROR($E104*J104/SUM($J104:$AB104)*(Eksplikatsioon!O106)/SUMPRODUCT($J104:$AB104,Eksplikatsioon!$O106:$AG106),"")),"")</f>
        <v/>
      </c>
      <c r="AD104" s="31" t="str">
        <f>IFERROR(IF($G104=Tabelid!$L$6,$E104*K104,IFERROR($E104*K104/SUM($J104:$AB104)*(Eksplikatsioon!P106)/SUMPRODUCT($J104:$AB104,Eksplikatsioon!$O106:$AG106),"")),"")</f>
        <v/>
      </c>
      <c r="AE104" s="31" t="str">
        <f>IFERROR(IF($G104=Tabelid!$L$6,$E104*L104,IFERROR($E104*L104/SUM($J104:$AB104)*(Eksplikatsioon!Q106)/SUMPRODUCT($J104:$AB104,Eksplikatsioon!$O106:$AG106),"")),"")</f>
        <v/>
      </c>
      <c r="AF104" s="31" t="str">
        <f>IFERROR(IF($G104=Tabelid!$L$6,$E104*M104,IFERROR($E104*M104/SUM($J104:$AB104)*(Eksplikatsioon!R106)/SUMPRODUCT($J104:$AB104,Eksplikatsioon!$O106:$AG106),"")),"")</f>
        <v/>
      </c>
      <c r="AG104" s="31" t="str">
        <f>IFERROR(IF($G104=Tabelid!$L$6,$E104*N104,IFERROR($E104*N104/SUM($J104:$AB104)*(Eksplikatsioon!S106)/SUMPRODUCT($J104:$AB104,Eksplikatsioon!$O106:$AG106),"")),"")</f>
        <v/>
      </c>
      <c r="AH104" s="31" t="str">
        <f>IFERROR(IF($G104=Tabelid!$L$6,$E104*O104,IFERROR($E104*O104/SUM($J104:$AB104)*(Eksplikatsioon!T106)/SUMPRODUCT($J104:$AB104,Eksplikatsioon!$O106:$AG106),"")),"")</f>
        <v/>
      </c>
      <c r="AI104" s="31" t="str">
        <f>IFERROR(IF($G104=Tabelid!$L$6,$E104*P104,IFERROR($E104*P104/SUM($J104:$AB104)*(Eksplikatsioon!U106)/SUMPRODUCT($J104:$AB104,Eksplikatsioon!$O106:$AG106),"")),"")</f>
        <v/>
      </c>
      <c r="AJ104" s="31" t="str">
        <f>IFERROR(IF($G104=Tabelid!$L$6,$E104*Q104,IFERROR($E104*Q104/SUM($J104:$AB104)*(Eksplikatsioon!V106)/SUMPRODUCT($J104:$AB104,Eksplikatsioon!$O106:$AG106),"")),"")</f>
        <v/>
      </c>
      <c r="AK104" s="31" t="str">
        <f>IFERROR(IF($G104=Tabelid!$L$6,$E104*R104,IFERROR($E104*R104/SUM($J104:$AB104)*(Eksplikatsioon!W106)/SUMPRODUCT($J104:$AB104,Eksplikatsioon!$O106:$AG106),"")),"")</f>
        <v/>
      </c>
      <c r="AL104" s="31" t="str">
        <f>IFERROR(IF($G104=Tabelid!$L$6,$E104*S104,IFERROR($E104*S104/SUM($J104:$AB104)*(Eksplikatsioon!X106)/SUMPRODUCT($J104:$AB104,Eksplikatsioon!$O106:$AG106),"")),"")</f>
        <v/>
      </c>
      <c r="AM104" s="31" t="str">
        <f>IFERROR(IF($G104=Tabelid!$L$6,$E104*T104,IFERROR($E104*T104/SUM($J104:$AB104)*(Eksplikatsioon!Y106)/SUMPRODUCT($J104:$AB104,Eksplikatsioon!$O106:$AG106),"")),"")</f>
        <v/>
      </c>
      <c r="AN104" s="31" t="str">
        <f>IFERROR(IF($G104=Tabelid!$L$6,$E104*U104,IFERROR($E104*U104/SUM($J104:$AB104)*(Eksplikatsioon!Z106)/SUMPRODUCT($J104:$AB104,Eksplikatsioon!$O106:$AG106),"")),"")</f>
        <v/>
      </c>
      <c r="AO104" s="31" t="str">
        <f>IFERROR(IF($G104=Tabelid!$L$6,$E104*V104,IFERROR($E104*V104/SUM($J104:$AB104)*(Eksplikatsioon!AA106)/SUMPRODUCT($J104:$AB104,Eksplikatsioon!$O106:$AG106),"")),"")</f>
        <v/>
      </c>
      <c r="AP104" s="31" t="str">
        <f>IFERROR(IF($G104=Tabelid!$L$6,$E104*W104,IFERROR($E104*W104/SUM($J104:$AB104)*(Eksplikatsioon!AB106)/SUMPRODUCT($J104:$AB104,Eksplikatsioon!$O106:$AG106),"")),"")</f>
        <v/>
      </c>
      <c r="AQ104" s="31" t="str">
        <f>IFERROR(IF($G104=Tabelid!$L$6,$E104*X104,IFERROR($E104*X104/SUM($J104:$AB104)*(Eksplikatsioon!AC106)/SUMPRODUCT($J104:$AB104,Eksplikatsioon!$O106:$AG106),"")),"")</f>
        <v/>
      </c>
      <c r="AR104" s="31" t="str">
        <f>IFERROR(IF($G104=Tabelid!$L$6,$E104*Y104,IFERROR($E104*Y104/SUM($J104:$AB104)*(Eksplikatsioon!AD106)/SUMPRODUCT($J104:$AB104,Eksplikatsioon!$O106:$AG106),"")),"")</f>
        <v/>
      </c>
      <c r="AS104" s="31" t="str">
        <f>IFERROR(IF($G104=Tabelid!$L$6,$E104*Z104,IFERROR($E104*Z104/SUM($J104:$AB104)*(Eksplikatsioon!AE106)/SUMPRODUCT($J104:$AB104,Eksplikatsioon!$O106:$AG106),"")),"")</f>
        <v/>
      </c>
      <c r="AT104" s="31" t="str">
        <f>IFERROR(IF($G104=Tabelid!$L$6,$E104*AA104,IFERROR($E104*AA104/SUM($J104:$AB104)*(Eksplikatsioon!AF106)/SUMPRODUCT($J104:$AB104,Eksplikatsioon!$O106:$AG106),"")),"")</f>
        <v/>
      </c>
      <c r="AU104" s="31" t="str">
        <f>IFERROR(IF($G104=Tabelid!$L$6,$E104*AB104,IFERROR($E104*AB104/SUM($J104:$AB104)*(Eksplikatsioon!AG106)/SUMPRODUCT($J104:$AB104,Eksplikatsioon!$O106:$AG106),"")),"")</f>
        <v/>
      </c>
    </row>
    <row r="105" spans="1:47" x14ac:dyDescent="0.25">
      <c r="A105" s="25" t="str">
        <f>IF(Eksplikatsioon!A107=0,"",Eksplikatsioon!A107)</f>
        <v/>
      </c>
      <c r="B105" s="58" t="str">
        <f>IF(Eksplikatsioon!B107=0,"",Eksplikatsioon!B107)</f>
        <v/>
      </c>
      <c r="C105" s="25" t="str">
        <f>IF(Eksplikatsioon!C107=0,"",Eksplikatsioon!C107)</f>
        <v/>
      </c>
      <c r="D105" s="25" t="str">
        <f>IF(Eksplikatsioon!D107=0,"",Eksplikatsioon!D107)</f>
        <v/>
      </c>
      <c r="E105" s="56" t="str">
        <f>IF(Eksplikatsioon!F107=0,"",Eksplikatsioon!F107)</f>
        <v/>
      </c>
      <c r="F105" s="25" t="str">
        <f>IF(Eksplikatsioon!H107=0,"",Eksplikatsioon!H107)</f>
        <v/>
      </c>
      <c r="G105" s="25" t="str">
        <f>IF(Eksplikatsioon!J107=0,"",Eksplikatsioon!J107)</f>
        <v/>
      </c>
      <c r="H105" s="25" t="str">
        <f>IF(Eksplikatsioon!K107=0,"",Eksplikatsioon!K107)</f>
        <v/>
      </c>
      <c r="I105" s="25" t="str">
        <f>IF(Eksplikatsioon!L107=0,"",Eksplikatsioon!L107)</f>
        <v/>
      </c>
      <c r="J105" s="31"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1"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1"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1"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1"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1"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1"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1"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1"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1"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1"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1"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1"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1"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1"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1"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1"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1"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1"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IFERROR(IF($G105=Tabelid!$L$6,$E105*J105,IFERROR($E105*J105/SUM($J105:$AB105)*(Eksplikatsioon!O107)/SUMPRODUCT($J105:$AB105,Eksplikatsioon!$O107:$AG107),"")),"")</f>
        <v/>
      </c>
      <c r="AD105" s="31" t="str">
        <f>IFERROR(IF($G105=Tabelid!$L$6,$E105*K105,IFERROR($E105*K105/SUM($J105:$AB105)*(Eksplikatsioon!P107)/SUMPRODUCT($J105:$AB105,Eksplikatsioon!$O107:$AG107),"")),"")</f>
        <v/>
      </c>
      <c r="AE105" s="31" t="str">
        <f>IFERROR(IF($G105=Tabelid!$L$6,$E105*L105,IFERROR($E105*L105/SUM($J105:$AB105)*(Eksplikatsioon!Q107)/SUMPRODUCT($J105:$AB105,Eksplikatsioon!$O107:$AG107),"")),"")</f>
        <v/>
      </c>
      <c r="AF105" s="31" t="str">
        <f>IFERROR(IF($G105=Tabelid!$L$6,$E105*M105,IFERROR($E105*M105/SUM($J105:$AB105)*(Eksplikatsioon!R107)/SUMPRODUCT($J105:$AB105,Eksplikatsioon!$O107:$AG107),"")),"")</f>
        <v/>
      </c>
      <c r="AG105" s="31" t="str">
        <f>IFERROR(IF($G105=Tabelid!$L$6,$E105*N105,IFERROR($E105*N105/SUM($J105:$AB105)*(Eksplikatsioon!S107)/SUMPRODUCT($J105:$AB105,Eksplikatsioon!$O107:$AG107),"")),"")</f>
        <v/>
      </c>
      <c r="AH105" s="31" t="str">
        <f>IFERROR(IF($G105=Tabelid!$L$6,$E105*O105,IFERROR($E105*O105/SUM($J105:$AB105)*(Eksplikatsioon!T107)/SUMPRODUCT($J105:$AB105,Eksplikatsioon!$O107:$AG107),"")),"")</f>
        <v/>
      </c>
      <c r="AI105" s="31" t="str">
        <f>IFERROR(IF($G105=Tabelid!$L$6,$E105*P105,IFERROR($E105*P105/SUM($J105:$AB105)*(Eksplikatsioon!U107)/SUMPRODUCT($J105:$AB105,Eksplikatsioon!$O107:$AG107),"")),"")</f>
        <v/>
      </c>
      <c r="AJ105" s="31" t="str">
        <f>IFERROR(IF($G105=Tabelid!$L$6,$E105*Q105,IFERROR($E105*Q105/SUM($J105:$AB105)*(Eksplikatsioon!V107)/SUMPRODUCT($J105:$AB105,Eksplikatsioon!$O107:$AG107),"")),"")</f>
        <v/>
      </c>
      <c r="AK105" s="31" t="str">
        <f>IFERROR(IF($G105=Tabelid!$L$6,$E105*R105,IFERROR($E105*R105/SUM($J105:$AB105)*(Eksplikatsioon!W107)/SUMPRODUCT($J105:$AB105,Eksplikatsioon!$O107:$AG107),"")),"")</f>
        <v/>
      </c>
      <c r="AL105" s="31" t="str">
        <f>IFERROR(IF($G105=Tabelid!$L$6,$E105*S105,IFERROR($E105*S105/SUM($J105:$AB105)*(Eksplikatsioon!X107)/SUMPRODUCT($J105:$AB105,Eksplikatsioon!$O107:$AG107),"")),"")</f>
        <v/>
      </c>
      <c r="AM105" s="31" t="str">
        <f>IFERROR(IF($G105=Tabelid!$L$6,$E105*T105,IFERROR($E105*T105/SUM($J105:$AB105)*(Eksplikatsioon!Y107)/SUMPRODUCT($J105:$AB105,Eksplikatsioon!$O107:$AG107),"")),"")</f>
        <v/>
      </c>
      <c r="AN105" s="31" t="str">
        <f>IFERROR(IF($G105=Tabelid!$L$6,$E105*U105,IFERROR($E105*U105/SUM($J105:$AB105)*(Eksplikatsioon!Z107)/SUMPRODUCT($J105:$AB105,Eksplikatsioon!$O107:$AG107),"")),"")</f>
        <v/>
      </c>
      <c r="AO105" s="31" t="str">
        <f>IFERROR(IF($G105=Tabelid!$L$6,$E105*V105,IFERROR($E105*V105/SUM($J105:$AB105)*(Eksplikatsioon!AA107)/SUMPRODUCT($J105:$AB105,Eksplikatsioon!$O107:$AG107),"")),"")</f>
        <v/>
      </c>
      <c r="AP105" s="31" t="str">
        <f>IFERROR(IF($G105=Tabelid!$L$6,$E105*W105,IFERROR($E105*W105/SUM($J105:$AB105)*(Eksplikatsioon!AB107)/SUMPRODUCT($J105:$AB105,Eksplikatsioon!$O107:$AG107),"")),"")</f>
        <v/>
      </c>
      <c r="AQ105" s="31" t="str">
        <f>IFERROR(IF($G105=Tabelid!$L$6,$E105*X105,IFERROR($E105*X105/SUM($J105:$AB105)*(Eksplikatsioon!AC107)/SUMPRODUCT($J105:$AB105,Eksplikatsioon!$O107:$AG107),"")),"")</f>
        <v/>
      </c>
      <c r="AR105" s="31" t="str">
        <f>IFERROR(IF($G105=Tabelid!$L$6,$E105*Y105,IFERROR($E105*Y105/SUM($J105:$AB105)*(Eksplikatsioon!AD107)/SUMPRODUCT($J105:$AB105,Eksplikatsioon!$O107:$AG107),"")),"")</f>
        <v/>
      </c>
      <c r="AS105" s="31" t="str">
        <f>IFERROR(IF($G105=Tabelid!$L$6,$E105*Z105,IFERROR($E105*Z105/SUM($J105:$AB105)*(Eksplikatsioon!AE107)/SUMPRODUCT($J105:$AB105,Eksplikatsioon!$O107:$AG107),"")),"")</f>
        <v/>
      </c>
      <c r="AT105" s="31" t="str">
        <f>IFERROR(IF($G105=Tabelid!$L$6,$E105*AA105,IFERROR($E105*AA105/SUM($J105:$AB105)*(Eksplikatsioon!AF107)/SUMPRODUCT($J105:$AB105,Eksplikatsioon!$O107:$AG107),"")),"")</f>
        <v/>
      </c>
      <c r="AU105" s="31" t="str">
        <f>IFERROR(IF($G105=Tabelid!$L$6,$E105*AB105,IFERROR($E105*AB105/SUM($J105:$AB105)*(Eksplikatsioon!AG107)/SUMPRODUCT($J105:$AB105,Eksplikatsioon!$O107:$AG107),"")),"")</f>
        <v/>
      </c>
    </row>
    <row r="106" spans="1:47" x14ac:dyDescent="0.25">
      <c r="A106" s="25" t="str">
        <f>IF(Eksplikatsioon!A108=0,"",Eksplikatsioon!A108)</f>
        <v/>
      </c>
      <c r="B106" s="58" t="str">
        <f>IF(Eksplikatsioon!B108=0,"",Eksplikatsioon!B108)</f>
        <v/>
      </c>
      <c r="C106" s="25" t="str">
        <f>IF(Eksplikatsioon!C108=0,"",Eksplikatsioon!C108)</f>
        <v/>
      </c>
      <c r="D106" s="25" t="str">
        <f>IF(Eksplikatsioon!D108=0,"",Eksplikatsioon!D108)</f>
        <v/>
      </c>
      <c r="E106" s="56" t="str">
        <f>IF(Eksplikatsioon!F108=0,"",Eksplikatsioon!F108)</f>
        <v/>
      </c>
      <c r="F106" s="25" t="str">
        <f>IF(Eksplikatsioon!H108=0,"",Eksplikatsioon!H108)</f>
        <v/>
      </c>
      <c r="G106" s="25" t="str">
        <f>IF(Eksplikatsioon!J108=0,"",Eksplikatsioon!J108)</f>
        <v/>
      </c>
      <c r="H106" s="25" t="str">
        <f>IF(Eksplikatsioon!K108=0,"",Eksplikatsioon!K108)</f>
        <v/>
      </c>
      <c r="I106" s="25" t="str">
        <f>IF(Eksplikatsioon!L108=0,"",Eksplikatsioon!L108)</f>
        <v/>
      </c>
      <c r="J106" s="31"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1"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1"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1"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1"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1"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1"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1"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1"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1"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1"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1"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1"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1"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1"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1"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1"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1"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1"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IFERROR(IF($G106=Tabelid!$L$6,$E106*J106,IFERROR($E106*J106/SUM($J106:$AB106)*(Eksplikatsioon!O108)/SUMPRODUCT($J106:$AB106,Eksplikatsioon!$O108:$AG108),"")),"")</f>
        <v/>
      </c>
      <c r="AD106" s="31" t="str">
        <f>IFERROR(IF($G106=Tabelid!$L$6,$E106*K106,IFERROR($E106*K106/SUM($J106:$AB106)*(Eksplikatsioon!P108)/SUMPRODUCT($J106:$AB106,Eksplikatsioon!$O108:$AG108),"")),"")</f>
        <v/>
      </c>
      <c r="AE106" s="31" t="str">
        <f>IFERROR(IF($G106=Tabelid!$L$6,$E106*L106,IFERROR($E106*L106/SUM($J106:$AB106)*(Eksplikatsioon!Q108)/SUMPRODUCT($J106:$AB106,Eksplikatsioon!$O108:$AG108),"")),"")</f>
        <v/>
      </c>
      <c r="AF106" s="31" t="str">
        <f>IFERROR(IF($G106=Tabelid!$L$6,$E106*M106,IFERROR($E106*M106/SUM($J106:$AB106)*(Eksplikatsioon!R108)/SUMPRODUCT($J106:$AB106,Eksplikatsioon!$O108:$AG108),"")),"")</f>
        <v/>
      </c>
      <c r="AG106" s="31" t="str">
        <f>IFERROR(IF($G106=Tabelid!$L$6,$E106*N106,IFERROR($E106*N106/SUM($J106:$AB106)*(Eksplikatsioon!S108)/SUMPRODUCT($J106:$AB106,Eksplikatsioon!$O108:$AG108),"")),"")</f>
        <v/>
      </c>
      <c r="AH106" s="31" t="str">
        <f>IFERROR(IF($G106=Tabelid!$L$6,$E106*O106,IFERROR($E106*O106/SUM($J106:$AB106)*(Eksplikatsioon!T108)/SUMPRODUCT($J106:$AB106,Eksplikatsioon!$O108:$AG108),"")),"")</f>
        <v/>
      </c>
      <c r="AI106" s="31" t="str">
        <f>IFERROR(IF($G106=Tabelid!$L$6,$E106*P106,IFERROR($E106*P106/SUM($J106:$AB106)*(Eksplikatsioon!U108)/SUMPRODUCT($J106:$AB106,Eksplikatsioon!$O108:$AG108),"")),"")</f>
        <v/>
      </c>
      <c r="AJ106" s="31" t="str">
        <f>IFERROR(IF($G106=Tabelid!$L$6,$E106*Q106,IFERROR($E106*Q106/SUM($J106:$AB106)*(Eksplikatsioon!V108)/SUMPRODUCT($J106:$AB106,Eksplikatsioon!$O108:$AG108),"")),"")</f>
        <v/>
      </c>
      <c r="AK106" s="31" t="str">
        <f>IFERROR(IF($G106=Tabelid!$L$6,$E106*R106,IFERROR($E106*R106/SUM($J106:$AB106)*(Eksplikatsioon!W108)/SUMPRODUCT($J106:$AB106,Eksplikatsioon!$O108:$AG108),"")),"")</f>
        <v/>
      </c>
      <c r="AL106" s="31" t="str">
        <f>IFERROR(IF($G106=Tabelid!$L$6,$E106*S106,IFERROR($E106*S106/SUM($J106:$AB106)*(Eksplikatsioon!X108)/SUMPRODUCT($J106:$AB106,Eksplikatsioon!$O108:$AG108),"")),"")</f>
        <v/>
      </c>
      <c r="AM106" s="31" t="str">
        <f>IFERROR(IF($G106=Tabelid!$L$6,$E106*T106,IFERROR($E106*T106/SUM($J106:$AB106)*(Eksplikatsioon!Y108)/SUMPRODUCT($J106:$AB106,Eksplikatsioon!$O108:$AG108),"")),"")</f>
        <v/>
      </c>
      <c r="AN106" s="31" t="str">
        <f>IFERROR(IF($G106=Tabelid!$L$6,$E106*U106,IFERROR($E106*U106/SUM($J106:$AB106)*(Eksplikatsioon!Z108)/SUMPRODUCT($J106:$AB106,Eksplikatsioon!$O108:$AG108),"")),"")</f>
        <v/>
      </c>
      <c r="AO106" s="31" t="str">
        <f>IFERROR(IF($G106=Tabelid!$L$6,$E106*V106,IFERROR($E106*V106/SUM($J106:$AB106)*(Eksplikatsioon!AA108)/SUMPRODUCT($J106:$AB106,Eksplikatsioon!$O108:$AG108),"")),"")</f>
        <v/>
      </c>
      <c r="AP106" s="31" t="str">
        <f>IFERROR(IF($G106=Tabelid!$L$6,$E106*W106,IFERROR($E106*W106/SUM($J106:$AB106)*(Eksplikatsioon!AB108)/SUMPRODUCT($J106:$AB106,Eksplikatsioon!$O108:$AG108),"")),"")</f>
        <v/>
      </c>
      <c r="AQ106" s="31" t="str">
        <f>IFERROR(IF($G106=Tabelid!$L$6,$E106*X106,IFERROR($E106*X106/SUM($J106:$AB106)*(Eksplikatsioon!AC108)/SUMPRODUCT($J106:$AB106,Eksplikatsioon!$O108:$AG108),"")),"")</f>
        <v/>
      </c>
      <c r="AR106" s="31" t="str">
        <f>IFERROR(IF($G106=Tabelid!$L$6,$E106*Y106,IFERROR($E106*Y106/SUM($J106:$AB106)*(Eksplikatsioon!AD108)/SUMPRODUCT($J106:$AB106,Eksplikatsioon!$O108:$AG108),"")),"")</f>
        <v/>
      </c>
      <c r="AS106" s="31" t="str">
        <f>IFERROR(IF($G106=Tabelid!$L$6,$E106*Z106,IFERROR($E106*Z106/SUM($J106:$AB106)*(Eksplikatsioon!AE108)/SUMPRODUCT($J106:$AB106,Eksplikatsioon!$O108:$AG108),"")),"")</f>
        <v/>
      </c>
      <c r="AT106" s="31" t="str">
        <f>IFERROR(IF($G106=Tabelid!$L$6,$E106*AA106,IFERROR($E106*AA106/SUM($J106:$AB106)*(Eksplikatsioon!AF108)/SUMPRODUCT($J106:$AB106,Eksplikatsioon!$O108:$AG108),"")),"")</f>
        <v/>
      </c>
      <c r="AU106" s="31" t="str">
        <f>IFERROR(IF($G106=Tabelid!$L$6,$E106*AB106,IFERROR($E106*AB106/SUM($J106:$AB106)*(Eksplikatsioon!AG108)/SUMPRODUCT($J106:$AB106,Eksplikatsioon!$O108:$AG108),"")),"")</f>
        <v/>
      </c>
    </row>
    <row r="107" spans="1:47" x14ac:dyDescent="0.25">
      <c r="A107" s="25" t="str">
        <f>IF(Eksplikatsioon!A109=0,"",Eksplikatsioon!A109)</f>
        <v/>
      </c>
      <c r="B107" s="58" t="str">
        <f>IF(Eksplikatsioon!B109=0,"",Eksplikatsioon!B109)</f>
        <v/>
      </c>
      <c r="C107" s="25" t="str">
        <f>IF(Eksplikatsioon!C109=0,"",Eksplikatsioon!C109)</f>
        <v/>
      </c>
      <c r="D107" s="25" t="str">
        <f>IF(Eksplikatsioon!D109=0,"",Eksplikatsioon!D109)</f>
        <v/>
      </c>
      <c r="E107" s="56" t="str">
        <f>IF(Eksplikatsioon!F109=0,"",Eksplikatsioon!F109)</f>
        <v/>
      </c>
      <c r="F107" s="25" t="str">
        <f>IF(Eksplikatsioon!H109=0,"",Eksplikatsioon!H109)</f>
        <v/>
      </c>
      <c r="G107" s="25" t="str">
        <f>IF(Eksplikatsioon!J109=0,"",Eksplikatsioon!J109)</f>
        <v/>
      </c>
      <c r="H107" s="25" t="str">
        <f>IF(Eksplikatsioon!K109=0,"",Eksplikatsioon!K109)</f>
        <v/>
      </c>
      <c r="I107" s="25" t="str">
        <f>IF(Eksplikatsioon!L109=0,"",Eksplikatsioon!L109)</f>
        <v/>
      </c>
      <c r="J107" s="31"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1"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1"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1"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1"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1"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1"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1"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1"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1"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1"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1"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1"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1"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1"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1"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1"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1"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1"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IFERROR(IF($G107=Tabelid!$L$6,$E107*J107,IFERROR($E107*J107/SUM($J107:$AB107)*(Eksplikatsioon!O109)/SUMPRODUCT($J107:$AB107,Eksplikatsioon!$O109:$AG109),"")),"")</f>
        <v/>
      </c>
      <c r="AD107" s="31" t="str">
        <f>IFERROR(IF($G107=Tabelid!$L$6,$E107*K107,IFERROR($E107*K107/SUM($J107:$AB107)*(Eksplikatsioon!P109)/SUMPRODUCT($J107:$AB107,Eksplikatsioon!$O109:$AG109),"")),"")</f>
        <v/>
      </c>
      <c r="AE107" s="31" t="str">
        <f>IFERROR(IF($G107=Tabelid!$L$6,$E107*L107,IFERROR($E107*L107/SUM($J107:$AB107)*(Eksplikatsioon!Q109)/SUMPRODUCT($J107:$AB107,Eksplikatsioon!$O109:$AG109),"")),"")</f>
        <v/>
      </c>
      <c r="AF107" s="31" t="str">
        <f>IFERROR(IF($G107=Tabelid!$L$6,$E107*M107,IFERROR($E107*M107/SUM($J107:$AB107)*(Eksplikatsioon!R109)/SUMPRODUCT($J107:$AB107,Eksplikatsioon!$O109:$AG109),"")),"")</f>
        <v/>
      </c>
      <c r="AG107" s="31" t="str">
        <f>IFERROR(IF($G107=Tabelid!$L$6,$E107*N107,IFERROR($E107*N107/SUM($J107:$AB107)*(Eksplikatsioon!S109)/SUMPRODUCT($J107:$AB107,Eksplikatsioon!$O109:$AG109),"")),"")</f>
        <v/>
      </c>
      <c r="AH107" s="31" t="str">
        <f>IFERROR(IF($G107=Tabelid!$L$6,$E107*O107,IFERROR($E107*O107/SUM($J107:$AB107)*(Eksplikatsioon!T109)/SUMPRODUCT($J107:$AB107,Eksplikatsioon!$O109:$AG109),"")),"")</f>
        <v/>
      </c>
      <c r="AI107" s="31" t="str">
        <f>IFERROR(IF($G107=Tabelid!$L$6,$E107*P107,IFERROR($E107*P107/SUM($J107:$AB107)*(Eksplikatsioon!U109)/SUMPRODUCT($J107:$AB107,Eksplikatsioon!$O109:$AG109),"")),"")</f>
        <v/>
      </c>
      <c r="AJ107" s="31" t="str">
        <f>IFERROR(IF($G107=Tabelid!$L$6,$E107*Q107,IFERROR($E107*Q107/SUM($J107:$AB107)*(Eksplikatsioon!V109)/SUMPRODUCT($J107:$AB107,Eksplikatsioon!$O109:$AG109),"")),"")</f>
        <v/>
      </c>
      <c r="AK107" s="31" t="str">
        <f>IFERROR(IF($G107=Tabelid!$L$6,$E107*R107,IFERROR($E107*R107/SUM($J107:$AB107)*(Eksplikatsioon!W109)/SUMPRODUCT($J107:$AB107,Eksplikatsioon!$O109:$AG109),"")),"")</f>
        <v/>
      </c>
      <c r="AL107" s="31" t="str">
        <f>IFERROR(IF($G107=Tabelid!$L$6,$E107*S107,IFERROR($E107*S107/SUM($J107:$AB107)*(Eksplikatsioon!X109)/SUMPRODUCT($J107:$AB107,Eksplikatsioon!$O109:$AG109),"")),"")</f>
        <v/>
      </c>
      <c r="AM107" s="31" t="str">
        <f>IFERROR(IF($G107=Tabelid!$L$6,$E107*T107,IFERROR($E107*T107/SUM($J107:$AB107)*(Eksplikatsioon!Y109)/SUMPRODUCT($J107:$AB107,Eksplikatsioon!$O109:$AG109),"")),"")</f>
        <v/>
      </c>
      <c r="AN107" s="31" t="str">
        <f>IFERROR(IF($G107=Tabelid!$L$6,$E107*U107,IFERROR($E107*U107/SUM($J107:$AB107)*(Eksplikatsioon!Z109)/SUMPRODUCT($J107:$AB107,Eksplikatsioon!$O109:$AG109),"")),"")</f>
        <v/>
      </c>
      <c r="AO107" s="31" t="str">
        <f>IFERROR(IF($G107=Tabelid!$L$6,$E107*V107,IFERROR($E107*V107/SUM($J107:$AB107)*(Eksplikatsioon!AA109)/SUMPRODUCT($J107:$AB107,Eksplikatsioon!$O109:$AG109),"")),"")</f>
        <v/>
      </c>
      <c r="AP107" s="31" t="str">
        <f>IFERROR(IF($G107=Tabelid!$L$6,$E107*W107,IFERROR($E107*W107/SUM($J107:$AB107)*(Eksplikatsioon!AB109)/SUMPRODUCT($J107:$AB107,Eksplikatsioon!$O109:$AG109),"")),"")</f>
        <v/>
      </c>
      <c r="AQ107" s="31" t="str">
        <f>IFERROR(IF($G107=Tabelid!$L$6,$E107*X107,IFERROR($E107*X107/SUM($J107:$AB107)*(Eksplikatsioon!AC109)/SUMPRODUCT($J107:$AB107,Eksplikatsioon!$O109:$AG109),"")),"")</f>
        <v/>
      </c>
      <c r="AR107" s="31" t="str">
        <f>IFERROR(IF($G107=Tabelid!$L$6,$E107*Y107,IFERROR($E107*Y107/SUM($J107:$AB107)*(Eksplikatsioon!AD109)/SUMPRODUCT($J107:$AB107,Eksplikatsioon!$O109:$AG109),"")),"")</f>
        <v/>
      </c>
      <c r="AS107" s="31" t="str">
        <f>IFERROR(IF($G107=Tabelid!$L$6,$E107*Z107,IFERROR($E107*Z107/SUM($J107:$AB107)*(Eksplikatsioon!AE109)/SUMPRODUCT($J107:$AB107,Eksplikatsioon!$O109:$AG109),"")),"")</f>
        <v/>
      </c>
      <c r="AT107" s="31" t="str">
        <f>IFERROR(IF($G107=Tabelid!$L$6,$E107*AA107,IFERROR($E107*AA107/SUM($J107:$AB107)*(Eksplikatsioon!AF109)/SUMPRODUCT($J107:$AB107,Eksplikatsioon!$O109:$AG109),"")),"")</f>
        <v/>
      </c>
      <c r="AU107" s="31" t="str">
        <f>IFERROR(IF($G107=Tabelid!$L$6,$E107*AB107,IFERROR($E107*AB107/SUM($J107:$AB107)*(Eksplikatsioon!AG109)/SUMPRODUCT($J107:$AB107,Eksplikatsioon!$O109:$AG109),"")),"")</f>
        <v/>
      </c>
    </row>
    <row r="108" spans="1:47" x14ac:dyDescent="0.25">
      <c r="A108" s="25" t="str">
        <f>IF(Eksplikatsioon!A110=0,"",Eksplikatsioon!A110)</f>
        <v/>
      </c>
      <c r="B108" s="58" t="str">
        <f>IF(Eksplikatsioon!B110=0,"",Eksplikatsioon!B110)</f>
        <v/>
      </c>
      <c r="C108" s="25" t="str">
        <f>IF(Eksplikatsioon!C110=0,"",Eksplikatsioon!C110)</f>
        <v/>
      </c>
      <c r="D108" s="25" t="str">
        <f>IF(Eksplikatsioon!D110=0,"",Eksplikatsioon!D110)</f>
        <v/>
      </c>
      <c r="E108" s="56" t="str">
        <f>IF(Eksplikatsioon!F110=0,"",Eksplikatsioon!F110)</f>
        <v/>
      </c>
      <c r="F108" s="25" t="str">
        <f>IF(Eksplikatsioon!H110=0,"",Eksplikatsioon!H110)</f>
        <v/>
      </c>
      <c r="G108" s="25" t="str">
        <f>IF(Eksplikatsioon!J110=0,"",Eksplikatsioon!J110)</f>
        <v/>
      </c>
      <c r="H108" s="25" t="str">
        <f>IF(Eksplikatsioon!K110=0,"",Eksplikatsioon!K110)</f>
        <v/>
      </c>
      <c r="I108" s="25" t="str">
        <f>IF(Eksplikatsioon!L110=0,"",Eksplikatsioon!L110)</f>
        <v/>
      </c>
      <c r="J108" s="31"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31"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31"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31"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31"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31"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31"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31"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31"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31"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31"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31"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31"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31"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31"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31"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31"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31"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31"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IFERROR(IF($G108=Tabelid!$L$6,$E108*J108,IFERROR($E108*J108/SUM($J108:$AB108)*(Eksplikatsioon!O110)/SUMPRODUCT($J108:$AB108,Eksplikatsioon!$O110:$AG110),"")),"")</f>
        <v/>
      </c>
      <c r="AD108" s="31" t="str">
        <f>IFERROR(IF($G108=Tabelid!$L$6,$E108*K108,IFERROR($E108*K108/SUM($J108:$AB108)*(Eksplikatsioon!P110)/SUMPRODUCT($J108:$AB108,Eksplikatsioon!$O110:$AG110),"")),"")</f>
        <v/>
      </c>
      <c r="AE108" s="31" t="str">
        <f>IFERROR(IF($G108=Tabelid!$L$6,$E108*L108,IFERROR($E108*L108/SUM($J108:$AB108)*(Eksplikatsioon!Q110)/SUMPRODUCT($J108:$AB108,Eksplikatsioon!$O110:$AG110),"")),"")</f>
        <v/>
      </c>
      <c r="AF108" s="31" t="str">
        <f>IFERROR(IF($G108=Tabelid!$L$6,$E108*M108,IFERROR($E108*M108/SUM($J108:$AB108)*(Eksplikatsioon!R110)/SUMPRODUCT($J108:$AB108,Eksplikatsioon!$O110:$AG110),"")),"")</f>
        <v/>
      </c>
      <c r="AG108" s="31" t="str">
        <f>IFERROR(IF($G108=Tabelid!$L$6,$E108*N108,IFERROR($E108*N108/SUM($J108:$AB108)*(Eksplikatsioon!S110)/SUMPRODUCT($J108:$AB108,Eksplikatsioon!$O110:$AG110),"")),"")</f>
        <v/>
      </c>
      <c r="AH108" s="31" t="str">
        <f>IFERROR(IF($G108=Tabelid!$L$6,$E108*O108,IFERROR($E108*O108/SUM($J108:$AB108)*(Eksplikatsioon!T110)/SUMPRODUCT($J108:$AB108,Eksplikatsioon!$O110:$AG110),"")),"")</f>
        <v/>
      </c>
      <c r="AI108" s="31" t="str">
        <f>IFERROR(IF($G108=Tabelid!$L$6,$E108*P108,IFERROR($E108*P108/SUM($J108:$AB108)*(Eksplikatsioon!U110)/SUMPRODUCT($J108:$AB108,Eksplikatsioon!$O110:$AG110),"")),"")</f>
        <v/>
      </c>
      <c r="AJ108" s="31" t="str">
        <f>IFERROR(IF($G108=Tabelid!$L$6,$E108*Q108,IFERROR($E108*Q108/SUM($J108:$AB108)*(Eksplikatsioon!V110)/SUMPRODUCT($J108:$AB108,Eksplikatsioon!$O110:$AG110),"")),"")</f>
        <v/>
      </c>
      <c r="AK108" s="31" t="str">
        <f>IFERROR(IF($G108=Tabelid!$L$6,$E108*R108,IFERROR($E108*R108/SUM($J108:$AB108)*(Eksplikatsioon!W110)/SUMPRODUCT($J108:$AB108,Eksplikatsioon!$O110:$AG110),"")),"")</f>
        <v/>
      </c>
      <c r="AL108" s="31" t="str">
        <f>IFERROR(IF($G108=Tabelid!$L$6,$E108*S108,IFERROR($E108*S108/SUM($J108:$AB108)*(Eksplikatsioon!X110)/SUMPRODUCT($J108:$AB108,Eksplikatsioon!$O110:$AG110),"")),"")</f>
        <v/>
      </c>
      <c r="AM108" s="31" t="str">
        <f>IFERROR(IF($G108=Tabelid!$L$6,$E108*T108,IFERROR($E108*T108/SUM($J108:$AB108)*(Eksplikatsioon!Y110)/SUMPRODUCT($J108:$AB108,Eksplikatsioon!$O110:$AG110),"")),"")</f>
        <v/>
      </c>
      <c r="AN108" s="31" t="str">
        <f>IFERROR(IF($G108=Tabelid!$L$6,$E108*U108,IFERROR($E108*U108/SUM($J108:$AB108)*(Eksplikatsioon!Z110)/SUMPRODUCT($J108:$AB108,Eksplikatsioon!$O110:$AG110),"")),"")</f>
        <v/>
      </c>
      <c r="AO108" s="31" t="str">
        <f>IFERROR(IF($G108=Tabelid!$L$6,$E108*V108,IFERROR($E108*V108/SUM($J108:$AB108)*(Eksplikatsioon!AA110)/SUMPRODUCT($J108:$AB108,Eksplikatsioon!$O110:$AG110),"")),"")</f>
        <v/>
      </c>
      <c r="AP108" s="31" t="str">
        <f>IFERROR(IF($G108=Tabelid!$L$6,$E108*W108,IFERROR($E108*W108/SUM($J108:$AB108)*(Eksplikatsioon!AB110)/SUMPRODUCT($J108:$AB108,Eksplikatsioon!$O110:$AG110),"")),"")</f>
        <v/>
      </c>
      <c r="AQ108" s="31" t="str">
        <f>IFERROR(IF($G108=Tabelid!$L$6,$E108*X108,IFERROR($E108*X108/SUM($J108:$AB108)*(Eksplikatsioon!AC110)/SUMPRODUCT($J108:$AB108,Eksplikatsioon!$O110:$AG110),"")),"")</f>
        <v/>
      </c>
      <c r="AR108" s="31" t="str">
        <f>IFERROR(IF($G108=Tabelid!$L$6,$E108*Y108,IFERROR($E108*Y108/SUM($J108:$AB108)*(Eksplikatsioon!AD110)/SUMPRODUCT($J108:$AB108,Eksplikatsioon!$O110:$AG110),"")),"")</f>
        <v/>
      </c>
      <c r="AS108" s="31" t="str">
        <f>IFERROR(IF($G108=Tabelid!$L$6,$E108*Z108,IFERROR($E108*Z108/SUM($J108:$AB108)*(Eksplikatsioon!AE110)/SUMPRODUCT($J108:$AB108,Eksplikatsioon!$O110:$AG110),"")),"")</f>
        <v/>
      </c>
      <c r="AT108" s="31" t="str">
        <f>IFERROR(IF($G108=Tabelid!$L$6,$E108*AA108,IFERROR($E108*AA108/SUM($J108:$AB108)*(Eksplikatsioon!AF110)/SUMPRODUCT($J108:$AB108,Eksplikatsioon!$O110:$AG110),"")),"")</f>
        <v/>
      </c>
      <c r="AU108" s="31" t="str">
        <f>IFERROR(IF($G108=Tabelid!$L$6,$E108*AB108,IFERROR($E108*AB108/SUM($J108:$AB108)*(Eksplikatsioon!AG110)/SUMPRODUCT($J108:$AB108,Eksplikatsioon!$O110:$AG110),"")),"")</f>
        <v/>
      </c>
    </row>
    <row r="109" spans="1:47" x14ac:dyDescent="0.25">
      <c r="A109" s="25" t="str">
        <f>IF(Eksplikatsioon!A111=0,"",Eksplikatsioon!A111)</f>
        <v/>
      </c>
      <c r="B109" s="58" t="str">
        <f>IF(Eksplikatsioon!B111=0,"",Eksplikatsioon!B111)</f>
        <v/>
      </c>
      <c r="C109" s="25" t="str">
        <f>IF(Eksplikatsioon!C111=0,"",Eksplikatsioon!C111)</f>
        <v/>
      </c>
      <c r="D109" s="25" t="str">
        <f>IF(Eksplikatsioon!D111=0,"",Eksplikatsioon!D111)</f>
        <v/>
      </c>
      <c r="E109" s="56" t="str">
        <f>IF(Eksplikatsioon!F111=0,"",Eksplikatsioon!F111)</f>
        <v/>
      </c>
      <c r="F109" s="25" t="str">
        <f>IF(Eksplikatsioon!H111=0,"",Eksplikatsioon!H111)</f>
        <v/>
      </c>
      <c r="G109" s="25" t="str">
        <f>IF(Eksplikatsioon!J111=0,"",Eksplikatsioon!J111)</f>
        <v/>
      </c>
      <c r="H109" s="25" t="str">
        <f>IF(Eksplikatsioon!K111=0,"",Eksplikatsioon!K111)</f>
        <v/>
      </c>
      <c r="I109" s="25" t="str">
        <f>IF(Eksplikatsioon!L111=0,"",Eksplikatsioon!L111)</f>
        <v/>
      </c>
      <c r="J109" s="31"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1"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1"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1"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1"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1"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1"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1"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1"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1"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1"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1"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1"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1"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1"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1"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1"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1"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1"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IFERROR(IF($G109=Tabelid!$L$6,$E109*J109,IFERROR($E109*J109/SUM($J109:$AB109)*(Eksplikatsioon!O111)/SUMPRODUCT($J109:$AB109,Eksplikatsioon!$O111:$AG111),"")),"")</f>
        <v/>
      </c>
      <c r="AD109" s="31" t="str">
        <f>IFERROR(IF($G109=Tabelid!$L$6,$E109*K109,IFERROR($E109*K109/SUM($J109:$AB109)*(Eksplikatsioon!P111)/SUMPRODUCT($J109:$AB109,Eksplikatsioon!$O111:$AG111),"")),"")</f>
        <v/>
      </c>
      <c r="AE109" s="31" t="str">
        <f>IFERROR(IF($G109=Tabelid!$L$6,$E109*L109,IFERROR($E109*L109/SUM($J109:$AB109)*(Eksplikatsioon!Q111)/SUMPRODUCT($J109:$AB109,Eksplikatsioon!$O111:$AG111),"")),"")</f>
        <v/>
      </c>
      <c r="AF109" s="31" t="str">
        <f>IFERROR(IF($G109=Tabelid!$L$6,$E109*M109,IFERROR($E109*M109/SUM($J109:$AB109)*(Eksplikatsioon!R111)/SUMPRODUCT($J109:$AB109,Eksplikatsioon!$O111:$AG111),"")),"")</f>
        <v/>
      </c>
      <c r="AG109" s="31" t="str">
        <f>IFERROR(IF($G109=Tabelid!$L$6,$E109*N109,IFERROR($E109*N109/SUM($J109:$AB109)*(Eksplikatsioon!S111)/SUMPRODUCT($J109:$AB109,Eksplikatsioon!$O111:$AG111),"")),"")</f>
        <v/>
      </c>
      <c r="AH109" s="31" t="str">
        <f>IFERROR(IF($G109=Tabelid!$L$6,$E109*O109,IFERROR($E109*O109/SUM($J109:$AB109)*(Eksplikatsioon!T111)/SUMPRODUCT($J109:$AB109,Eksplikatsioon!$O111:$AG111),"")),"")</f>
        <v/>
      </c>
      <c r="AI109" s="31" t="str">
        <f>IFERROR(IF($G109=Tabelid!$L$6,$E109*P109,IFERROR($E109*P109/SUM($J109:$AB109)*(Eksplikatsioon!U111)/SUMPRODUCT($J109:$AB109,Eksplikatsioon!$O111:$AG111),"")),"")</f>
        <v/>
      </c>
      <c r="AJ109" s="31" t="str">
        <f>IFERROR(IF($G109=Tabelid!$L$6,$E109*Q109,IFERROR($E109*Q109/SUM($J109:$AB109)*(Eksplikatsioon!V111)/SUMPRODUCT($J109:$AB109,Eksplikatsioon!$O111:$AG111),"")),"")</f>
        <v/>
      </c>
      <c r="AK109" s="31" t="str">
        <f>IFERROR(IF($G109=Tabelid!$L$6,$E109*R109,IFERROR($E109*R109/SUM($J109:$AB109)*(Eksplikatsioon!W111)/SUMPRODUCT($J109:$AB109,Eksplikatsioon!$O111:$AG111),"")),"")</f>
        <v/>
      </c>
      <c r="AL109" s="31" t="str">
        <f>IFERROR(IF($G109=Tabelid!$L$6,$E109*S109,IFERROR($E109*S109/SUM($J109:$AB109)*(Eksplikatsioon!X111)/SUMPRODUCT($J109:$AB109,Eksplikatsioon!$O111:$AG111),"")),"")</f>
        <v/>
      </c>
      <c r="AM109" s="31" t="str">
        <f>IFERROR(IF($G109=Tabelid!$L$6,$E109*T109,IFERROR($E109*T109/SUM($J109:$AB109)*(Eksplikatsioon!Y111)/SUMPRODUCT($J109:$AB109,Eksplikatsioon!$O111:$AG111),"")),"")</f>
        <v/>
      </c>
      <c r="AN109" s="31" t="str">
        <f>IFERROR(IF($G109=Tabelid!$L$6,$E109*U109,IFERROR($E109*U109/SUM($J109:$AB109)*(Eksplikatsioon!Z111)/SUMPRODUCT($J109:$AB109,Eksplikatsioon!$O111:$AG111),"")),"")</f>
        <v/>
      </c>
      <c r="AO109" s="31" t="str">
        <f>IFERROR(IF($G109=Tabelid!$L$6,$E109*V109,IFERROR($E109*V109/SUM($J109:$AB109)*(Eksplikatsioon!AA111)/SUMPRODUCT($J109:$AB109,Eksplikatsioon!$O111:$AG111),"")),"")</f>
        <v/>
      </c>
      <c r="AP109" s="31" t="str">
        <f>IFERROR(IF($G109=Tabelid!$L$6,$E109*W109,IFERROR($E109*W109/SUM($J109:$AB109)*(Eksplikatsioon!AB111)/SUMPRODUCT($J109:$AB109,Eksplikatsioon!$O111:$AG111),"")),"")</f>
        <v/>
      </c>
      <c r="AQ109" s="31" t="str">
        <f>IFERROR(IF($G109=Tabelid!$L$6,$E109*X109,IFERROR($E109*X109/SUM($J109:$AB109)*(Eksplikatsioon!AC111)/SUMPRODUCT($J109:$AB109,Eksplikatsioon!$O111:$AG111),"")),"")</f>
        <v/>
      </c>
      <c r="AR109" s="31" t="str">
        <f>IFERROR(IF($G109=Tabelid!$L$6,$E109*Y109,IFERROR($E109*Y109/SUM($J109:$AB109)*(Eksplikatsioon!AD111)/SUMPRODUCT($J109:$AB109,Eksplikatsioon!$O111:$AG111),"")),"")</f>
        <v/>
      </c>
      <c r="AS109" s="31" t="str">
        <f>IFERROR(IF($G109=Tabelid!$L$6,$E109*Z109,IFERROR($E109*Z109/SUM($J109:$AB109)*(Eksplikatsioon!AE111)/SUMPRODUCT($J109:$AB109,Eksplikatsioon!$O111:$AG111),"")),"")</f>
        <v/>
      </c>
      <c r="AT109" s="31" t="str">
        <f>IFERROR(IF($G109=Tabelid!$L$6,$E109*AA109,IFERROR($E109*AA109/SUM($J109:$AB109)*(Eksplikatsioon!AF111)/SUMPRODUCT($J109:$AB109,Eksplikatsioon!$O111:$AG111),"")),"")</f>
        <v/>
      </c>
      <c r="AU109" s="31" t="str">
        <f>IFERROR(IF($G109=Tabelid!$L$6,$E109*AB109,IFERROR($E109*AB109/SUM($J109:$AB109)*(Eksplikatsioon!AG111)/SUMPRODUCT($J109:$AB109,Eksplikatsioon!$O111:$AG111),"")),"")</f>
        <v/>
      </c>
    </row>
    <row r="110" spans="1:47" x14ac:dyDescent="0.25">
      <c r="A110" s="25" t="str">
        <f>IF(Eksplikatsioon!A112=0,"",Eksplikatsioon!A112)</f>
        <v/>
      </c>
      <c r="B110" s="58" t="str">
        <f>IF(Eksplikatsioon!B112=0,"",Eksplikatsioon!B112)</f>
        <v/>
      </c>
      <c r="C110" s="25" t="str">
        <f>IF(Eksplikatsioon!C112=0,"",Eksplikatsioon!C112)</f>
        <v/>
      </c>
      <c r="D110" s="25" t="str">
        <f>IF(Eksplikatsioon!D112=0,"",Eksplikatsioon!D112)</f>
        <v/>
      </c>
      <c r="E110" s="56" t="str">
        <f>IF(Eksplikatsioon!F112=0,"",Eksplikatsioon!F112)</f>
        <v/>
      </c>
      <c r="F110" s="25" t="str">
        <f>IF(Eksplikatsioon!H112=0,"",Eksplikatsioon!H112)</f>
        <v/>
      </c>
      <c r="G110" s="25" t="str">
        <f>IF(Eksplikatsioon!J112=0,"",Eksplikatsioon!J112)</f>
        <v/>
      </c>
      <c r="H110" s="25" t="str">
        <f>IF(Eksplikatsioon!K112=0,"",Eksplikatsioon!K112)</f>
        <v/>
      </c>
      <c r="I110" s="25" t="str">
        <f>IF(Eksplikatsioon!L112=0,"",Eksplikatsioon!L112)</f>
        <v/>
      </c>
      <c r="J110" s="31"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1"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1"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1"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1"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1"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1"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1"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1"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1"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1"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1"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1"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1"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1"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1"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1"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1"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1"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IFERROR(IF($G110=Tabelid!$L$6,$E110*J110,IFERROR($E110*J110/SUM($J110:$AB110)*(Eksplikatsioon!O112)/SUMPRODUCT($J110:$AB110,Eksplikatsioon!$O112:$AG112),"")),"")</f>
        <v/>
      </c>
      <c r="AD110" s="31" t="str">
        <f>IFERROR(IF($G110=Tabelid!$L$6,$E110*K110,IFERROR($E110*K110/SUM($J110:$AB110)*(Eksplikatsioon!P112)/SUMPRODUCT($J110:$AB110,Eksplikatsioon!$O112:$AG112),"")),"")</f>
        <v/>
      </c>
      <c r="AE110" s="31" t="str">
        <f>IFERROR(IF($G110=Tabelid!$L$6,$E110*L110,IFERROR($E110*L110/SUM($J110:$AB110)*(Eksplikatsioon!Q112)/SUMPRODUCT($J110:$AB110,Eksplikatsioon!$O112:$AG112),"")),"")</f>
        <v/>
      </c>
      <c r="AF110" s="31" t="str">
        <f>IFERROR(IF($G110=Tabelid!$L$6,$E110*M110,IFERROR($E110*M110/SUM($J110:$AB110)*(Eksplikatsioon!R112)/SUMPRODUCT($J110:$AB110,Eksplikatsioon!$O112:$AG112),"")),"")</f>
        <v/>
      </c>
      <c r="AG110" s="31" t="str">
        <f>IFERROR(IF($G110=Tabelid!$L$6,$E110*N110,IFERROR($E110*N110/SUM($J110:$AB110)*(Eksplikatsioon!S112)/SUMPRODUCT($J110:$AB110,Eksplikatsioon!$O112:$AG112),"")),"")</f>
        <v/>
      </c>
      <c r="AH110" s="31" t="str">
        <f>IFERROR(IF($G110=Tabelid!$L$6,$E110*O110,IFERROR($E110*O110/SUM($J110:$AB110)*(Eksplikatsioon!T112)/SUMPRODUCT($J110:$AB110,Eksplikatsioon!$O112:$AG112),"")),"")</f>
        <v/>
      </c>
      <c r="AI110" s="31" t="str">
        <f>IFERROR(IF($G110=Tabelid!$L$6,$E110*P110,IFERROR($E110*P110/SUM($J110:$AB110)*(Eksplikatsioon!U112)/SUMPRODUCT($J110:$AB110,Eksplikatsioon!$O112:$AG112),"")),"")</f>
        <v/>
      </c>
      <c r="AJ110" s="31" t="str">
        <f>IFERROR(IF($G110=Tabelid!$L$6,$E110*Q110,IFERROR($E110*Q110/SUM($J110:$AB110)*(Eksplikatsioon!V112)/SUMPRODUCT($J110:$AB110,Eksplikatsioon!$O112:$AG112),"")),"")</f>
        <v/>
      </c>
      <c r="AK110" s="31" t="str">
        <f>IFERROR(IF($G110=Tabelid!$L$6,$E110*R110,IFERROR($E110*R110/SUM($J110:$AB110)*(Eksplikatsioon!W112)/SUMPRODUCT($J110:$AB110,Eksplikatsioon!$O112:$AG112),"")),"")</f>
        <v/>
      </c>
      <c r="AL110" s="31" t="str">
        <f>IFERROR(IF($G110=Tabelid!$L$6,$E110*S110,IFERROR($E110*S110/SUM($J110:$AB110)*(Eksplikatsioon!X112)/SUMPRODUCT($J110:$AB110,Eksplikatsioon!$O112:$AG112),"")),"")</f>
        <v/>
      </c>
      <c r="AM110" s="31" t="str">
        <f>IFERROR(IF($G110=Tabelid!$L$6,$E110*T110,IFERROR($E110*T110/SUM($J110:$AB110)*(Eksplikatsioon!Y112)/SUMPRODUCT($J110:$AB110,Eksplikatsioon!$O112:$AG112),"")),"")</f>
        <v/>
      </c>
      <c r="AN110" s="31" t="str">
        <f>IFERROR(IF($G110=Tabelid!$L$6,$E110*U110,IFERROR($E110*U110/SUM($J110:$AB110)*(Eksplikatsioon!Z112)/SUMPRODUCT($J110:$AB110,Eksplikatsioon!$O112:$AG112),"")),"")</f>
        <v/>
      </c>
      <c r="AO110" s="31" t="str">
        <f>IFERROR(IF($G110=Tabelid!$L$6,$E110*V110,IFERROR($E110*V110/SUM($J110:$AB110)*(Eksplikatsioon!AA112)/SUMPRODUCT($J110:$AB110,Eksplikatsioon!$O112:$AG112),"")),"")</f>
        <v/>
      </c>
      <c r="AP110" s="31" t="str">
        <f>IFERROR(IF($G110=Tabelid!$L$6,$E110*W110,IFERROR($E110*W110/SUM($J110:$AB110)*(Eksplikatsioon!AB112)/SUMPRODUCT($J110:$AB110,Eksplikatsioon!$O112:$AG112),"")),"")</f>
        <v/>
      </c>
      <c r="AQ110" s="31" t="str">
        <f>IFERROR(IF($G110=Tabelid!$L$6,$E110*X110,IFERROR($E110*X110/SUM($J110:$AB110)*(Eksplikatsioon!AC112)/SUMPRODUCT($J110:$AB110,Eksplikatsioon!$O112:$AG112),"")),"")</f>
        <v/>
      </c>
      <c r="AR110" s="31" t="str">
        <f>IFERROR(IF($G110=Tabelid!$L$6,$E110*Y110,IFERROR($E110*Y110/SUM($J110:$AB110)*(Eksplikatsioon!AD112)/SUMPRODUCT($J110:$AB110,Eksplikatsioon!$O112:$AG112),"")),"")</f>
        <v/>
      </c>
      <c r="AS110" s="31" t="str">
        <f>IFERROR(IF($G110=Tabelid!$L$6,$E110*Z110,IFERROR($E110*Z110/SUM($J110:$AB110)*(Eksplikatsioon!AE112)/SUMPRODUCT($J110:$AB110,Eksplikatsioon!$O112:$AG112),"")),"")</f>
        <v/>
      </c>
      <c r="AT110" s="31" t="str">
        <f>IFERROR(IF($G110=Tabelid!$L$6,$E110*AA110,IFERROR($E110*AA110/SUM($J110:$AB110)*(Eksplikatsioon!AF112)/SUMPRODUCT($J110:$AB110,Eksplikatsioon!$O112:$AG112),"")),"")</f>
        <v/>
      </c>
      <c r="AU110" s="31" t="str">
        <f>IFERROR(IF($G110=Tabelid!$L$6,$E110*AB110,IFERROR($E110*AB110/SUM($J110:$AB110)*(Eksplikatsioon!AG112)/SUMPRODUCT($J110:$AB110,Eksplikatsioon!$O112:$AG112),"")),"")</f>
        <v/>
      </c>
    </row>
    <row r="111" spans="1:47" x14ac:dyDescent="0.25">
      <c r="A111" s="25" t="str">
        <f>IF(Eksplikatsioon!A113=0,"",Eksplikatsioon!A113)</f>
        <v/>
      </c>
      <c r="B111" s="58" t="str">
        <f>IF(Eksplikatsioon!B113=0,"",Eksplikatsioon!B113)</f>
        <v/>
      </c>
      <c r="C111" s="25" t="str">
        <f>IF(Eksplikatsioon!C113=0,"",Eksplikatsioon!C113)</f>
        <v/>
      </c>
      <c r="D111" s="25" t="str">
        <f>IF(Eksplikatsioon!D113=0,"",Eksplikatsioon!D113)</f>
        <v/>
      </c>
      <c r="E111" s="56" t="str">
        <f>IF(Eksplikatsioon!F113=0,"",Eksplikatsioon!F113)</f>
        <v/>
      </c>
      <c r="F111" s="25" t="str">
        <f>IF(Eksplikatsioon!H113=0,"",Eksplikatsioon!H113)</f>
        <v/>
      </c>
      <c r="G111" s="25" t="str">
        <f>IF(Eksplikatsioon!J113=0,"",Eksplikatsioon!J113)</f>
        <v/>
      </c>
      <c r="H111" s="25" t="str">
        <f>IF(Eksplikatsioon!K113=0,"",Eksplikatsioon!K113)</f>
        <v/>
      </c>
      <c r="I111" s="25" t="str">
        <f>IF(Eksplikatsioon!L113=0,"",Eksplikatsioon!L113)</f>
        <v/>
      </c>
      <c r="J111" s="31"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31"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31"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31"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31"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31"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31"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31"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31"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31"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31"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31"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31"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31"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31"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31"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31"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31"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31"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IFERROR(IF($G111=Tabelid!$L$6,$E111*J111,IFERROR($E111*J111/SUM($J111:$AB111)*(Eksplikatsioon!O113)/SUMPRODUCT($J111:$AB111,Eksplikatsioon!$O113:$AG113),"")),"")</f>
        <v/>
      </c>
      <c r="AD111" s="31" t="str">
        <f>IFERROR(IF($G111=Tabelid!$L$6,$E111*K111,IFERROR($E111*K111/SUM($J111:$AB111)*(Eksplikatsioon!P113)/SUMPRODUCT($J111:$AB111,Eksplikatsioon!$O113:$AG113),"")),"")</f>
        <v/>
      </c>
      <c r="AE111" s="31" t="str">
        <f>IFERROR(IF($G111=Tabelid!$L$6,$E111*L111,IFERROR($E111*L111/SUM($J111:$AB111)*(Eksplikatsioon!Q113)/SUMPRODUCT($J111:$AB111,Eksplikatsioon!$O113:$AG113),"")),"")</f>
        <v/>
      </c>
      <c r="AF111" s="31" t="str">
        <f>IFERROR(IF($G111=Tabelid!$L$6,$E111*M111,IFERROR($E111*M111/SUM($J111:$AB111)*(Eksplikatsioon!R113)/SUMPRODUCT($J111:$AB111,Eksplikatsioon!$O113:$AG113),"")),"")</f>
        <v/>
      </c>
      <c r="AG111" s="31" t="str">
        <f>IFERROR(IF($G111=Tabelid!$L$6,$E111*N111,IFERROR($E111*N111/SUM($J111:$AB111)*(Eksplikatsioon!S113)/SUMPRODUCT($J111:$AB111,Eksplikatsioon!$O113:$AG113),"")),"")</f>
        <v/>
      </c>
      <c r="AH111" s="31" t="str">
        <f>IFERROR(IF($G111=Tabelid!$L$6,$E111*O111,IFERROR($E111*O111/SUM($J111:$AB111)*(Eksplikatsioon!T113)/SUMPRODUCT($J111:$AB111,Eksplikatsioon!$O113:$AG113),"")),"")</f>
        <v/>
      </c>
      <c r="AI111" s="31" t="str">
        <f>IFERROR(IF($G111=Tabelid!$L$6,$E111*P111,IFERROR($E111*P111/SUM($J111:$AB111)*(Eksplikatsioon!U113)/SUMPRODUCT($J111:$AB111,Eksplikatsioon!$O113:$AG113),"")),"")</f>
        <v/>
      </c>
      <c r="AJ111" s="31" t="str">
        <f>IFERROR(IF($G111=Tabelid!$L$6,$E111*Q111,IFERROR($E111*Q111/SUM($J111:$AB111)*(Eksplikatsioon!V113)/SUMPRODUCT($J111:$AB111,Eksplikatsioon!$O113:$AG113),"")),"")</f>
        <v/>
      </c>
      <c r="AK111" s="31" t="str">
        <f>IFERROR(IF($G111=Tabelid!$L$6,$E111*R111,IFERROR($E111*R111/SUM($J111:$AB111)*(Eksplikatsioon!W113)/SUMPRODUCT($J111:$AB111,Eksplikatsioon!$O113:$AG113),"")),"")</f>
        <v/>
      </c>
      <c r="AL111" s="31" t="str">
        <f>IFERROR(IF($G111=Tabelid!$L$6,$E111*S111,IFERROR($E111*S111/SUM($J111:$AB111)*(Eksplikatsioon!X113)/SUMPRODUCT($J111:$AB111,Eksplikatsioon!$O113:$AG113),"")),"")</f>
        <v/>
      </c>
      <c r="AM111" s="31" t="str">
        <f>IFERROR(IF($G111=Tabelid!$L$6,$E111*T111,IFERROR($E111*T111/SUM($J111:$AB111)*(Eksplikatsioon!Y113)/SUMPRODUCT($J111:$AB111,Eksplikatsioon!$O113:$AG113),"")),"")</f>
        <v/>
      </c>
      <c r="AN111" s="31" t="str">
        <f>IFERROR(IF($G111=Tabelid!$L$6,$E111*U111,IFERROR($E111*U111/SUM($J111:$AB111)*(Eksplikatsioon!Z113)/SUMPRODUCT($J111:$AB111,Eksplikatsioon!$O113:$AG113),"")),"")</f>
        <v/>
      </c>
      <c r="AO111" s="31" t="str">
        <f>IFERROR(IF($G111=Tabelid!$L$6,$E111*V111,IFERROR($E111*V111/SUM($J111:$AB111)*(Eksplikatsioon!AA113)/SUMPRODUCT($J111:$AB111,Eksplikatsioon!$O113:$AG113),"")),"")</f>
        <v/>
      </c>
      <c r="AP111" s="31" t="str">
        <f>IFERROR(IF($G111=Tabelid!$L$6,$E111*W111,IFERROR($E111*W111/SUM($J111:$AB111)*(Eksplikatsioon!AB113)/SUMPRODUCT($J111:$AB111,Eksplikatsioon!$O113:$AG113),"")),"")</f>
        <v/>
      </c>
      <c r="AQ111" s="31" t="str">
        <f>IFERROR(IF($G111=Tabelid!$L$6,$E111*X111,IFERROR($E111*X111/SUM($J111:$AB111)*(Eksplikatsioon!AC113)/SUMPRODUCT($J111:$AB111,Eksplikatsioon!$O113:$AG113),"")),"")</f>
        <v/>
      </c>
      <c r="AR111" s="31" t="str">
        <f>IFERROR(IF($G111=Tabelid!$L$6,$E111*Y111,IFERROR($E111*Y111/SUM($J111:$AB111)*(Eksplikatsioon!AD113)/SUMPRODUCT($J111:$AB111,Eksplikatsioon!$O113:$AG113),"")),"")</f>
        <v/>
      </c>
      <c r="AS111" s="31" t="str">
        <f>IFERROR(IF($G111=Tabelid!$L$6,$E111*Z111,IFERROR($E111*Z111/SUM($J111:$AB111)*(Eksplikatsioon!AE113)/SUMPRODUCT($J111:$AB111,Eksplikatsioon!$O113:$AG113),"")),"")</f>
        <v/>
      </c>
      <c r="AT111" s="31" t="str">
        <f>IFERROR(IF($G111=Tabelid!$L$6,$E111*AA111,IFERROR($E111*AA111/SUM($J111:$AB111)*(Eksplikatsioon!AF113)/SUMPRODUCT($J111:$AB111,Eksplikatsioon!$O113:$AG113),"")),"")</f>
        <v/>
      </c>
      <c r="AU111" s="31" t="str">
        <f>IFERROR(IF($G111=Tabelid!$L$6,$E111*AB111,IFERROR($E111*AB111/SUM($J111:$AB111)*(Eksplikatsioon!AG113)/SUMPRODUCT($J111:$AB111,Eksplikatsioon!$O113:$AG113),"")),"")</f>
        <v/>
      </c>
    </row>
    <row r="112" spans="1:47" x14ac:dyDescent="0.25">
      <c r="A112" s="25" t="str">
        <f>IF(Eksplikatsioon!A114=0,"",Eksplikatsioon!A114)</f>
        <v/>
      </c>
      <c r="B112" s="58" t="str">
        <f>IF(Eksplikatsioon!B114=0,"",Eksplikatsioon!B114)</f>
        <v/>
      </c>
      <c r="C112" s="25" t="str">
        <f>IF(Eksplikatsioon!C114=0,"",Eksplikatsioon!C114)</f>
        <v/>
      </c>
      <c r="D112" s="25" t="str">
        <f>IF(Eksplikatsioon!D114=0,"",Eksplikatsioon!D114)</f>
        <v/>
      </c>
      <c r="E112" s="56" t="str">
        <f>IF(Eksplikatsioon!F114=0,"",Eksplikatsioon!F114)</f>
        <v/>
      </c>
      <c r="F112" s="25" t="str">
        <f>IF(Eksplikatsioon!H114=0,"",Eksplikatsioon!H114)</f>
        <v/>
      </c>
      <c r="G112" s="25" t="str">
        <f>IF(Eksplikatsioon!J114=0,"",Eksplikatsioon!J114)</f>
        <v/>
      </c>
      <c r="H112" s="25" t="str">
        <f>IF(Eksplikatsioon!K114=0,"",Eksplikatsioon!K114)</f>
        <v/>
      </c>
      <c r="I112" s="25" t="str">
        <f>IF(Eksplikatsioon!L114=0,"",Eksplikatsioon!L114)</f>
        <v/>
      </c>
      <c r="J112" s="31"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31"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31"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31"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31"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31"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31"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31"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31"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31"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31"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31"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31"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31"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31"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31"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31"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31"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31"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IFERROR(IF($G112=Tabelid!$L$6,$E112*J112,IFERROR($E112*J112/SUM($J112:$AB112)*(Eksplikatsioon!O114)/SUMPRODUCT($J112:$AB112,Eksplikatsioon!$O114:$AG114),"")),"")</f>
        <v/>
      </c>
      <c r="AD112" s="31" t="str">
        <f>IFERROR(IF($G112=Tabelid!$L$6,$E112*K112,IFERROR($E112*K112/SUM($J112:$AB112)*(Eksplikatsioon!P114)/SUMPRODUCT($J112:$AB112,Eksplikatsioon!$O114:$AG114),"")),"")</f>
        <v/>
      </c>
      <c r="AE112" s="31" t="str">
        <f>IFERROR(IF($G112=Tabelid!$L$6,$E112*L112,IFERROR($E112*L112/SUM($J112:$AB112)*(Eksplikatsioon!Q114)/SUMPRODUCT($J112:$AB112,Eksplikatsioon!$O114:$AG114),"")),"")</f>
        <v/>
      </c>
      <c r="AF112" s="31" t="str">
        <f>IFERROR(IF($G112=Tabelid!$L$6,$E112*M112,IFERROR($E112*M112/SUM($J112:$AB112)*(Eksplikatsioon!R114)/SUMPRODUCT($J112:$AB112,Eksplikatsioon!$O114:$AG114),"")),"")</f>
        <v/>
      </c>
      <c r="AG112" s="31" t="str">
        <f>IFERROR(IF($G112=Tabelid!$L$6,$E112*N112,IFERROR($E112*N112/SUM($J112:$AB112)*(Eksplikatsioon!S114)/SUMPRODUCT($J112:$AB112,Eksplikatsioon!$O114:$AG114),"")),"")</f>
        <v/>
      </c>
      <c r="AH112" s="31" t="str">
        <f>IFERROR(IF($G112=Tabelid!$L$6,$E112*O112,IFERROR($E112*O112/SUM($J112:$AB112)*(Eksplikatsioon!T114)/SUMPRODUCT($J112:$AB112,Eksplikatsioon!$O114:$AG114),"")),"")</f>
        <v/>
      </c>
      <c r="AI112" s="31" t="str">
        <f>IFERROR(IF($G112=Tabelid!$L$6,$E112*P112,IFERROR($E112*P112/SUM($J112:$AB112)*(Eksplikatsioon!U114)/SUMPRODUCT($J112:$AB112,Eksplikatsioon!$O114:$AG114),"")),"")</f>
        <v/>
      </c>
      <c r="AJ112" s="31" t="str">
        <f>IFERROR(IF($G112=Tabelid!$L$6,$E112*Q112,IFERROR($E112*Q112/SUM($J112:$AB112)*(Eksplikatsioon!V114)/SUMPRODUCT($J112:$AB112,Eksplikatsioon!$O114:$AG114),"")),"")</f>
        <v/>
      </c>
      <c r="AK112" s="31" t="str">
        <f>IFERROR(IF($G112=Tabelid!$L$6,$E112*R112,IFERROR($E112*R112/SUM($J112:$AB112)*(Eksplikatsioon!W114)/SUMPRODUCT($J112:$AB112,Eksplikatsioon!$O114:$AG114),"")),"")</f>
        <v/>
      </c>
      <c r="AL112" s="31" t="str">
        <f>IFERROR(IF($G112=Tabelid!$L$6,$E112*S112,IFERROR($E112*S112/SUM($J112:$AB112)*(Eksplikatsioon!X114)/SUMPRODUCT($J112:$AB112,Eksplikatsioon!$O114:$AG114),"")),"")</f>
        <v/>
      </c>
      <c r="AM112" s="31" t="str">
        <f>IFERROR(IF($G112=Tabelid!$L$6,$E112*T112,IFERROR($E112*T112/SUM($J112:$AB112)*(Eksplikatsioon!Y114)/SUMPRODUCT($J112:$AB112,Eksplikatsioon!$O114:$AG114),"")),"")</f>
        <v/>
      </c>
      <c r="AN112" s="31" t="str">
        <f>IFERROR(IF($G112=Tabelid!$L$6,$E112*U112,IFERROR($E112*U112/SUM($J112:$AB112)*(Eksplikatsioon!Z114)/SUMPRODUCT($J112:$AB112,Eksplikatsioon!$O114:$AG114),"")),"")</f>
        <v/>
      </c>
      <c r="AO112" s="31" t="str">
        <f>IFERROR(IF($G112=Tabelid!$L$6,$E112*V112,IFERROR($E112*V112/SUM($J112:$AB112)*(Eksplikatsioon!AA114)/SUMPRODUCT($J112:$AB112,Eksplikatsioon!$O114:$AG114),"")),"")</f>
        <v/>
      </c>
      <c r="AP112" s="31" t="str">
        <f>IFERROR(IF($G112=Tabelid!$L$6,$E112*W112,IFERROR($E112*W112/SUM($J112:$AB112)*(Eksplikatsioon!AB114)/SUMPRODUCT($J112:$AB112,Eksplikatsioon!$O114:$AG114),"")),"")</f>
        <v/>
      </c>
      <c r="AQ112" s="31" t="str">
        <f>IFERROR(IF($G112=Tabelid!$L$6,$E112*X112,IFERROR($E112*X112/SUM($J112:$AB112)*(Eksplikatsioon!AC114)/SUMPRODUCT($J112:$AB112,Eksplikatsioon!$O114:$AG114),"")),"")</f>
        <v/>
      </c>
      <c r="AR112" s="31" t="str">
        <f>IFERROR(IF($G112=Tabelid!$L$6,$E112*Y112,IFERROR($E112*Y112/SUM($J112:$AB112)*(Eksplikatsioon!AD114)/SUMPRODUCT($J112:$AB112,Eksplikatsioon!$O114:$AG114),"")),"")</f>
        <v/>
      </c>
      <c r="AS112" s="31" t="str">
        <f>IFERROR(IF($G112=Tabelid!$L$6,$E112*Z112,IFERROR($E112*Z112/SUM($J112:$AB112)*(Eksplikatsioon!AE114)/SUMPRODUCT($J112:$AB112,Eksplikatsioon!$O114:$AG114),"")),"")</f>
        <v/>
      </c>
      <c r="AT112" s="31" t="str">
        <f>IFERROR(IF($G112=Tabelid!$L$6,$E112*AA112,IFERROR($E112*AA112/SUM($J112:$AB112)*(Eksplikatsioon!AF114)/SUMPRODUCT($J112:$AB112,Eksplikatsioon!$O114:$AG114),"")),"")</f>
        <v/>
      </c>
      <c r="AU112" s="31" t="str">
        <f>IFERROR(IF($G112=Tabelid!$L$6,$E112*AB112,IFERROR($E112*AB112/SUM($J112:$AB112)*(Eksplikatsioon!AG114)/SUMPRODUCT($J112:$AB112,Eksplikatsioon!$O114:$AG114),"")),"")</f>
        <v/>
      </c>
    </row>
    <row r="113" spans="1:47" x14ac:dyDescent="0.25">
      <c r="A113" s="25" t="str">
        <f>IF(Eksplikatsioon!A115=0,"",Eksplikatsioon!A115)</f>
        <v/>
      </c>
      <c r="B113" s="58" t="str">
        <f>IF(Eksplikatsioon!B115=0,"",Eksplikatsioon!B115)</f>
        <v/>
      </c>
      <c r="C113" s="25" t="str">
        <f>IF(Eksplikatsioon!C115=0,"",Eksplikatsioon!C115)</f>
        <v/>
      </c>
      <c r="D113" s="25" t="str">
        <f>IF(Eksplikatsioon!D115=0,"",Eksplikatsioon!D115)</f>
        <v/>
      </c>
      <c r="E113" s="56" t="str">
        <f>IF(Eksplikatsioon!F115=0,"",Eksplikatsioon!F115)</f>
        <v/>
      </c>
      <c r="F113" s="25" t="str">
        <f>IF(Eksplikatsioon!H115=0,"",Eksplikatsioon!H115)</f>
        <v/>
      </c>
      <c r="G113" s="25" t="str">
        <f>IF(Eksplikatsioon!J115=0,"",Eksplikatsioon!J115)</f>
        <v/>
      </c>
      <c r="H113" s="25" t="str">
        <f>IF(Eksplikatsioon!K115=0,"",Eksplikatsioon!K115)</f>
        <v/>
      </c>
      <c r="I113" s="25" t="str">
        <f>IF(Eksplikatsioon!L115=0,"",Eksplikatsioon!L115)</f>
        <v/>
      </c>
      <c r="J113" s="31"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31"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31"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31"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31"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31"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31"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31"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31"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31"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31"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31"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31"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31"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31"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31"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31"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31"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31"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IFERROR(IF($G113=Tabelid!$L$6,$E113*J113,IFERROR($E113*J113/SUM($J113:$AB113)*(Eksplikatsioon!O115)/SUMPRODUCT($J113:$AB113,Eksplikatsioon!$O115:$AG115),"")),"")</f>
        <v/>
      </c>
      <c r="AD113" s="31" t="str">
        <f>IFERROR(IF($G113=Tabelid!$L$6,$E113*K113,IFERROR($E113*K113/SUM($J113:$AB113)*(Eksplikatsioon!P115)/SUMPRODUCT($J113:$AB113,Eksplikatsioon!$O115:$AG115),"")),"")</f>
        <v/>
      </c>
      <c r="AE113" s="31" t="str">
        <f>IFERROR(IF($G113=Tabelid!$L$6,$E113*L113,IFERROR($E113*L113/SUM($J113:$AB113)*(Eksplikatsioon!Q115)/SUMPRODUCT($J113:$AB113,Eksplikatsioon!$O115:$AG115),"")),"")</f>
        <v/>
      </c>
      <c r="AF113" s="31" t="str">
        <f>IFERROR(IF($G113=Tabelid!$L$6,$E113*M113,IFERROR($E113*M113/SUM($J113:$AB113)*(Eksplikatsioon!R115)/SUMPRODUCT($J113:$AB113,Eksplikatsioon!$O115:$AG115),"")),"")</f>
        <v/>
      </c>
      <c r="AG113" s="31" t="str">
        <f>IFERROR(IF($G113=Tabelid!$L$6,$E113*N113,IFERROR($E113*N113/SUM($J113:$AB113)*(Eksplikatsioon!S115)/SUMPRODUCT($J113:$AB113,Eksplikatsioon!$O115:$AG115),"")),"")</f>
        <v/>
      </c>
      <c r="AH113" s="31" t="str">
        <f>IFERROR(IF($G113=Tabelid!$L$6,$E113*O113,IFERROR($E113*O113/SUM($J113:$AB113)*(Eksplikatsioon!T115)/SUMPRODUCT($J113:$AB113,Eksplikatsioon!$O115:$AG115),"")),"")</f>
        <v/>
      </c>
      <c r="AI113" s="31" t="str">
        <f>IFERROR(IF($G113=Tabelid!$L$6,$E113*P113,IFERROR($E113*P113/SUM($J113:$AB113)*(Eksplikatsioon!U115)/SUMPRODUCT($J113:$AB113,Eksplikatsioon!$O115:$AG115),"")),"")</f>
        <v/>
      </c>
      <c r="AJ113" s="31" t="str">
        <f>IFERROR(IF($G113=Tabelid!$L$6,$E113*Q113,IFERROR($E113*Q113/SUM($J113:$AB113)*(Eksplikatsioon!V115)/SUMPRODUCT($J113:$AB113,Eksplikatsioon!$O115:$AG115),"")),"")</f>
        <v/>
      </c>
      <c r="AK113" s="31" t="str">
        <f>IFERROR(IF($G113=Tabelid!$L$6,$E113*R113,IFERROR($E113*R113/SUM($J113:$AB113)*(Eksplikatsioon!W115)/SUMPRODUCT($J113:$AB113,Eksplikatsioon!$O115:$AG115),"")),"")</f>
        <v/>
      </c>
      <c r="AL113" s="31" t="str">
        <f>IFERROR(IF($G113=Tabelid!$L$6,$E113*S113,IFERROR($E113*S113/SUM($J113:$AB113)*(Eksplikatsioon!X115)/SUMPRODUCT($J113:$AB113,Eksplikatsioon!$O115:$AG115),"")),"")</f>
        <v/>
      </c>
      <c r="AM113" s="31" t="str">
        <f>IFERROR(IF($G113=Tabelid!$L$6,$E113*T113,IFERROR($E113*T113/SUM($J113:$AB113)*(Eksplikatsioon!Y115)/SUMPRODUCT($J113:$AB113,Eksplikatsioon!$O115:$AG115),"")),"")</f>
        <v/>
      </c>
      <c r="AN113" s="31" t="str">
        <f>IFERROR(IF($G113=Tabelid!$L$6,$E113*U113,IFERROR($E113*U113/SUM($J113:$AB113)*(Eksplikatsioon!Z115)/SUMPRODUCT($J113:$AB113,Eksplikatsioon!$O115:$AG115),"")),"")</f>
        <v/>
      </c>
      <c r="AO113" s="31" t="str">
        <f>IFERROR(IF($G113=Tabelid!$L$6,$E113*V113,IFERROR($E113*V113/SUM($J113:$AB113)*(Eksplikatsioon!AA115)/SUMPRODUCT($J113:$AB113,Eksplikatsioon!$O115:$AG115),"")),"")</f>
        <v/>
      </c>
      <c r="AP113" s="31" t="str">
        <f>IFERROR(IF($G113=Tabelid!$L$6,$E113*W113,IFERROR($E113*W113/SUM($J113:$AB113)*(Eksplikatsioon!AB115)/SUMPRODUCT($J113:$AB113,Eksplikatsioon!$O115:$AG115),"")),"")</f>
        <v/>
      </c>
      <c r="AQ113" s="31" t="str">
        <f>IFERROR(IF($G113=Tabelid!$L$6,$E113*X113,IFERROR($E113*X113/SUM($J113:$AB113)*(Eksplikatsioon!AC115)/SUMPRODUCT($J113:$AB113,Eksplikatsioon!$O115:$AG115),"")),"")</f>
        <v/>
      </c>
      <c r="AR113" s="31" t="str">
        <f>IFERROR(IF($G113=Tabelid!$L$6,$E113*Y113,IFERROR($E113*Y113/SUM($J113:$AB113)*(Eksplikatsioon!AD115)/SUMPRODUCT($J113:$AB113,Eksplikatsioon!$O115:$AG115),"")),"")</f>
        <v/>
      </c>
      <c r="AS113" s="31" t="str">
        <f>IFERROR(IF($G113=Tabelid!$L$6,$E113*Z113,IFERROR($E113*Z113/SUM($J113:$AB113)*(Eksplikatsioon!AE115)/SUMPRODUCT($J113:$AB113,Eksplikatsioon!$O115:$AG115),"")),"")</f>
        <v/>
      </c>
      <c r="AT113" s="31" t="str">
        <f>IFERROR(IF($G113=Tabelid!$L$6,$E113*AA113,IFERROR($E113*AA113/SUM($J113:$AB113)*(Eksplikatsioon!AF115)/SUMPRODUCT($J113:$AB113,Eksplikatsioon!$O115:$AG115),"")),"")</f>
        <v/>
      </c>
      <c r="AU113" s="31" t="str">
        <f>IFERROR(IF($G113=Tabelid!$L$6,$E113*AB113,IFERROR($E113*AB113/SUM($J113:$AB113)*(Eksplikatsioon!AG115)/SUMPRODUCT($J113:$AB113,Eksplikatsioon!$O115:$AG115),"")),"")</f>
        <v/>
      </c>
    </row>
    <row r="114" spans="1:47" x14ac:dyDescent="0.25">
      <c r="A114" s="25" t="str">
        <f>IF(Eksplikatsioon!A116=0,"",Eksplikatsioon!A116)</f>
        <v/>
      </c>
      <c r="B114" s="58" t="str">
        <f>IF(Eksplikatsioon!B116=0,"",Eksplikatsioon!B116)</f>
        <v/>
      </c>
      <c r="C114" s="25" t="str">
        <f>IF(Eksplikatsioon!C116=0,"",Eksplikatsioon!C116)</f>
        <v/>
      </c>
      <c r="D114" s="25" t="str">
        <f>IF(Eksplikatsioon!D116=0,"",Eksplikatsioon!D116)</f>
        <v/>
      </c>
      <c r="E114" s="56" t="str">
        <f>IF(Eksplikatsioon!F116=0,"",Eksplikatsioon!F116)</f>
        <v/>
      </c>
      <c r="F114" s="25" t="str">
        <f>IF(Eksplikatsioon!H116=0,"",Eksplikatsioon!H116)</f>
        <v/>
      </c>
      <c r="G114" s="25" t="str">
        <f>IF(Eksplikatsioon!J116=0,"",Eksplikatsioon!J116)</f>
        <v/>
      </c>
      <c r="H114" s="25" t="str">
        <f>IF(Eksplikatsioon!K116=0,"",Eksplikatsioon!K116)</f>
        <v/>
      </c>
      <c r="I114" s="25" t="str">
        <f>IF(Eksplikatsioon!L116=0,"",Eksplikatsioon!L116)</f>
        <v/>
      </c>
      <c r="J114" s="31"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1"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1"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1"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1"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1"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1"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1"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1"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1"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1"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1"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1"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1"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1"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1"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1"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1"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1"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IFERROR(IF($G114=Tabelid!$L$6,$E114*J114,IFERROR($E114*J114/SUM($J114:$AB114)*(Eksplikatsioon!O116)/SUMPRODUCT($J114:$AB114,Eksplikatsioon!$O116:$AG116),"")),"")</f>
        <v/>
      </c>
      <c r="AD114" s="31" t="str">
        <f>IFERROR(IF($G114=Tabelid!$L$6,$E114*K114,IFERROR($E114*K114/SUM($J114:$AB114)*(Eksplikatsioon!P116)/SUMPRODUCT($J114:$AB114,Eksplikatsioon!$O116:$AG116),"")),"")</f>
        <v/>
      </c>
      <c r="AE114" s="31" t="str">
        <f>IFERROR(IF($G114=Tabelid!$L$6,$E114*L114,IFERROR($E114*L114/SUM($J114:$AB114)*(Eksplikatsioon!Q116)/SUMPRODUCT($J114:$AB114,Eksplikatsioon!$O116:$AG116),"")),"")</f>
        <v/>
      </c>
      <c r="AF114" s="31" t="str">
        <f>IFERROR(IF($G114=Tabelid!$L$6,$E114*M114,IFERROR($E114*M114/SUM($J114:$AB114)*(Eksplikatsioon!R116)/SUMPRODUCT($J114:$AB114,Eksplikatsioon!$O116:$AG116),"")),"")</f>
        <v/>
      </c>
      <c r="AG114" s="31" t="str">
        <f>IFERROR(IF($G114=Tabelid!$L$6,$E114*N114,IFERROR($E114*N114/SUM($J114:$AB114)*(Eksplikatsioon!S116)/SUMPRODUCT($J114:$AB114,Eksplikatsioon!$O116:$AG116),"")),"")</f>
        <v/>
      </c>
      <c r="AH114" s="31" t="str">
        <f>IFERROR(IF($G114=Tabelid!$L$6,$E114*O114,IFERROR($E114*O114/SUM($J114:$AB114)*(Eksplikatsioon!T116)/SUMPRODUCT($J114:$AB114,Eksplikatsioon!$O116:$AG116),"")),"")</f>
        <v/>
      </c>
      <c r="AI114" s="31" t="str">
        <f>IFERROR(IF($G114=Tabelid!$L$6,$E114*P114,IFERROR($E114*P114/SUM($J114:$AB114)*(Eksplikatsioon!U116)/SUMPRODUCT($J114:$AB114,Eksplikatsioon!$O116:$AG116),"")),"")</f>
        <v/>
      </c>
      <c r="AJ114" s="31" t="str">
        <f>IFERROR(IF($G114=Tabelid!$L$6,$E114*Q114,IFERROR($E114*Q114/SUM($J114:$AB114)*(Eksplikatsioon!V116)/SUMPRODUCT($J114:$AB114,Eksplikatsioon!$O116:$AG116),"")),"")</f>
        <v/>
      </c>
      <c r="AK114" s="31" t="str">
        <f>IFERROR(IF($G114=Tabelid!$L$6,$E114*R114,IFERROR($E114*R114/SUM($J114:$AB114)*(Eksplikatsioon!W116)/SUMPRODUCT($J114:$AB114,Eksplikatsioon!$O116:$AG116),"")),"")</f>
        <v/>
      </c>
      <c r="AL114" s="31" t="str">
        <f>IFERROR(IF($G114=Tabelid!$L$6,$E114*S114,IFERROR($E114*S114/SUM($J114:$AB114)*(Eksplikatsioon!X116)/SUMPRODUCT($J114:$AB114,Eksplikatsioon!$O116:$AG116),"")),"")</f>
        <v/>
      </c>
      <c r="AM114" s="31" t="str">
        <f>IFERROR(IF($G114=Tabelid!$L$6,$E114*T114,IFERROR($E114*T114/SUM($J114:$AB114)*(Eksplikatsioon!Y116)/SUMPRODUCT($J114:$AB114,Eksplikatsioon!$O116:$AG116),"")),"")</f>
        <v/>
      </c>
      <c r="AN114" s="31" t="str">
        <f>IFERROR(IF($G114=Tabelid!$L$6,$E114*U114,IFERROR($E114*U114/SUM($J114:$AB114)*(Eksplikatsioon!Z116)/SUMPRODUCT($J114:$AB114,Eksplikatsioon!$O116:$AG116),"")),"")</f>
        <v/>
      </c>
      <c r="AO114" s="31" t="str">
        <f>IFERROR(IF($G114=Tabelid!$L$6,$E114*V114,IFERROR($E114*V114/SUM($J114:$AB114)*(Eksplikatsioon!AA116)/SUMPRODUCT($J114:$AB114,Eksplikatsioon!$O116:$AG116),"")),"")</f>
        <v/>
      </c>
      <c r="AP114" s="31" t="str">
        <f>IFERROR(IF($G114=Tabelid!$L$6,$E114*W114,IFERROR($E114*W114/SUM($J114:$AB114)*(Eksplikatsioon!AB116)/SUMPRODUCT($J114:$AB114,Eksplikatsioon!$O116:$AG116),"")),"")</f>
        <v/>
      </c>
      <c r="AQ114" s="31" t="str">
        <f>IFERROR(IF($G114=Tabelid!$L$6,$E114*X114,IFERROR($E114*X114/SUM($J114:$AB114)*(Eksplikatsioon!AC116)/SUMPRODUCT($J114:$AB114,Eksplikatsioon!$O116:$AG116),"")),"")</f>
        <v/>
      </c>
      <c r="AR114" s="31" t="str">
        <f>IFERROR(IF($G114=Tabelid!$L$6,$E114*Y114,IFERROR($E114*Y114/SUM($J114:$AB114)*(Eksplikatsioon!AD116)/SUMPRODUCT($J114:$AB114,Eksplikatsioon!$O116:$AG116),"")),"")</f>
        <v/>
      </c>
      <c r="AS114" s="31" t="str">
        <f>IFERROR(IF($G114=Tabelid!$L$6,$E114*Z114,IFERROR($E114*Z114/SUM($J114:$AB114)*(Eksplikatsioon!AE116)/SUMPRODUCT($J114:$AB114,Eksplikatsioon!$O116:$AG116),"")),"")</f>
        <v/>
      </c>
      <c r="AT114" s="31" t="str">
        <f>IFERROR(IF($G114=Tabelid!$L$6,$E114*AA114,IFERROR($E114*AA114/SUM($J114:$AB114)*(Eksplikatsioon!AF116)/SUMPRODUCT($J114:$AB114,Eksplikatsioon!$O116:$AG116),"")),"")</f>
        <v/>
      </c>
      <c r="AU114" s="31" t="str">
        <f>IFERROR(IF($G114=Tabelid!$L$6,$E114*AB114,IFERROR($E114*AB114/SUM($J114:$AB114)*(Eksplikatsioon!AG116)/SUMPRODUCT($J114:$AB114,Eksplikatsioon!$O116:$AG116),"")),"")</f>
        <v/>
      </c>
    </row>
    <row r="115" spans="1:47" x14ac:dyDescent="0.25">
      <c r="A115" s="25" t="str">
        <f>IF(Eksplikatsioon!A117=0,"",Eksplikatsioon!A117)</f>
        <v/>
      </c>
      <c r="B115" s="58" t="str">
        <f>IF(Eksplikatsioon!B117=0,"",Eksplikatsioon!B117)</f>
        <v/>
      </c>
      <c r="C115" s="25" t="str">
        <f>IF(Eksplikatsioon!C117=0,"",Eksplikatsioon!C117)</f>
        <v/>
      </c>
      <c r="D115" s="25" t="str">
        <f>IF(Eksplikatsioon!D117=0,"",Eksplikatsioon!D117)</f>
        <v/>
      </c>
      <c r="E115" s="56" t="str">
        <f>IF(Eksplikatsioon!F117=0,"",Eksplikatsioon!F117)</f>
        <v/>
      </c>
      <c r="F115" s="25" t="str">
        <f>IF(Eksplikatsioon!H117=0,"",Eksplikatsioon!H117)</f>
        <v/>
      </c>
      <c r="G115" s="25" t="str">
        <f>IF(Eksplikatsioon!J117=0,"",Eksplikatsioon!J117)</f>
        <v/>
      </c>
      <c r="H115" s="25" t="str">
        <f>IF(Eksplikatsioon!K117=0,"",Eksplikatsioon!K117)</f>
        <v/>
      </c>
      <c r="I115" s="25" t="str">
        <f>IF(Eksplikatsioon!L117=0,"",Eksplikatsioon!L117)</f>
        <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row>
    <row r="116" spans="1:47" x14ac:dyDescent="0.25">
      <c r="A116" s="25" t="str">
        <f>IF(Eksplikatsioon!A118=0,"",Eksplikatsioon!A118)</f>
        <v/>
      </c>
      <c r="B116" s="58" t="str">
        <f>IF(Eksplikatsioon!B118=0,"",Eksplikatsioon!B118)</f>
        <v/>
      </c>
      <c r="C116" s="25" t="str">
        <f>IF(Eksplikatsioon!C118=0,"",Eksplikatsioon!C118)</f>
        <v/>
      </c>
      <c r="D116" s="25" t="str">
        <f>IF(Eksplikatsioon!D118=0,"",Eksplikatsioon!D118)</f>
        <v/>
      </c>
      <c r="E116" s="56" t="str">
        <f>IF(Eksplikatsioon!F118=0,"",Eksplikatsioon!F118)</f>
        <v/>
      </c>
      <c r="F116" s="25" t="str">
        <f>IF(Eksplikatsioon!H118=0,"",Eksplikatsioon!H118)</f>
        <v/>
      </c>
      <c r="G116" s="25" t="str">
        <f>IF(Eksplikatsioon!J118=0,"",Eksplikatsioon!J118)</f>
        <v/>
      </c>
      <c r="H116" s="25" t="str">
        <f>IF(Eksplikatsioon!K118=0,"",Eksplikatsioon!K118)</f>
        <v/>
      </c>
      <c r="I116" s="25" t="str">
        <f>IF(Eksplikatsioon!L118=0,"",Eksplikatsioon!L118)</f>
        <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row>
    <row r="117" spans="1:47" x14ac:dyDescent="0.25">
      <c r="A117" s="25" t="str">
        <f>IF(Eksplikatsioon!A119=0,"",Eksplikatsioon!A119)</f>
        <v/>
      </c>
      <c r="B117" s="58" t="str">
        <f>IF(Eksplikatsioon!B119=0,"",Eksplikatsioon!B119)</f>
        <v/>
      </c>
      <c r="C117" s="25" t="str">
        <f>IF(Eksplikatsioon!C119=0,"",Eksplikatsioon!C119)</f>
        <v/>
      </c>
      <c r="D117" s="25" t="str">
        <f>IF(Eksplikatsioon!D119=0,"",Eksplikatsioon!D119)</f>
        <v/>
      </c>
      <c r="E117" s="56" t="str">
        <f>IF(Eksplikatsioon!F119=0,"",Eksplikatsioon!F119)</f>
        <v/>
      </c>
      <c r="F117" s="25" t="str">
        <f>IF(Eksplikatsioon!H119=0,"",Eksplikatsioon!H119)</f>
        <v/>
      </c>
      <c r="G117" s="25" t="str">
        <f>IF(Eksplikatsioon!J119=0,"",Eksplikatsioon!J119)</f>
        <v/>
      </c>
      <c r="H117" s="25" t="str">
        <f>IF(Eksplikatsioon!K119=0,"",Eksplikatsioon!K119)</f>
        <v/>
      </c>
      <c r="I117" s="25" t="str">
        <f>IF(Eksplikatsioon!L119=0,"",Eksplikatsioon!L119)</f>
        <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row>
    <row r="118" spans="1:47" x14ac:dyDescent="0.25">
      <c r="A118" s="25" t="str">
        <f>IF(Eksplikatsioon!A120=0,"",Eksplikatsioon!A120)</f>
        <v/>
      </c>
      <c r="B118" s="58" t="str">
        <f>IF(Eksplikatsioon!B120=0,"",Eksplikatsioon!B120)</f>
        <v/>
      </c>
      <c r="C118" s="25" t="str">
        <f>IF(Eksplikatsioon!C120=0,"",Eksplikatsioon!C120)</f>
        <v/>
      </c>
      <c r="D118" s="25" t="str">
        <f>IF(Eksplikatsioon!D120=0,"",Eksplikatsioon!D120)</f>
        <v/>
      </c>
      <c r="E118" s="56" t="str">
        <f>IF(Eksplikatsioon!F120=0,"",Eksplikatsioon!F120)</f>
        <v/>
      </c>
      <c r="F118" s="25" t="str">
        <f>IF(Eksplikatsioon!H120=0,"",Eksplikatsioon!H120)</f>
        <v/>
      </c>
      <c r="G118" s="25" t="str">
        <f>IF(Eksplikatsioon!J120=0,"",Eksplikatsioon!J120)</f>
        <v/>
      </c>
      <c r="H118" s="25" t="str">
        <f>IF(Eksplikatsioon!K120=0,"",Eksplikatsioon!K120)</f>
        <v/>
      </c>
      <c r="I118" s="25" t="str">
        <f>IF(Eksplikatsioon!L120=0,"",Eksplikatsioon!L120)</f>
        <v/>
      </c>
      <c r="J118" s="31"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1"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1"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1"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1"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1"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1"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1"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1"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1"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1"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1"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1"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1"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1"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1"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1"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1"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1"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IFERROR(IF($G118=Tabelid!$L$6,$E118*J118,IFERROR($E118*J118/SUM($J118:$AB118)*(Eksplikatsioon!O120)/SUMPRODUCT($J118:$AB118,Eksplikatsioon!$O120:$AG120),"")),"")</f>
        <v/>
      </c>
      <c r="AD118" s="31" t="str">
        <f>IFERROR(IF($G118=Tabelid!$L$6,$E118*K118,IFERROR($E118*K118/SUM($J118:$AB118)*(Eksplikatsioon!P120)/SUMPRODUCT($J118:$AB118,Eksplikatsioon!$O120:$AG120),"")),"")</f>
        <v/>
      </c>
      <c r="AE118" s="31" t="str">
        <f>IFERROR(IF($G118=Tabelid!$L$6,$E118*L118,IFERROR($E118*L118/SUM($J118:$AB118)*(Eksplikatsioon!Q120)/SUMPRODUCT($J118:$AB118,Eksplikatsioon!$O120:$AG120),"")),"")</f>
        <v/>
      </c>
      <c r="AF118" s="31" t="str">
        <f>IFERROR(IF($G118=Tabelid!$L$6,$E118*M118,IFERROR($E118*M118/SUM($J118:$AB118)*(Eksplikatsioon!R120)/SUMPRODUCT($J118:$AB118,Eksplikatsioon!$O120:$AG120),"")),"")</f>
        <v/>
      </c>
      <c r="AG118" s="31" t="str">
        <f>IFERROR(IF($G118=Tabelid!$L$6,$E118*N118,IFERROR($E118*N118/SUM($J118:$AB118)*(Eksplikatsioon!S120)/SUMPRODUCT($J118:$AB118,Eksplikatsioon!$O120:$AG120),"")),"")</f>
        <v/>
      </c>
      <c r="AH118" s="31" t="str">
        <f>IFERROR(IF($G118=Tabelid!$L$6,$E118*O118,IFERROR($E118*O118/SUM($J118:$AB118)*(Eksplikatsioon!T120)/SUMPRODUCT($J118:$AB118,Eksplikatsioon!$O120:$AG120),"")),"")</f>
        <v/>
      </c>
      <c r="AI118" s="31" t="str">
        <f>IFERROR(IF($G118=Tabelid!$L$6,$E118*P118,IFERROR($E118*P118/SUM($J118:$AB118)*(Eksplikatsioon!U120)/SUMPRODUCT($J118:$AB118,Eksplikatsioon!$O120:$AG120),"")),"")</f>
        <v/>
      </c>
      <c r="AJ118" s="31" t="str">
        <f>IFERROR(IF($G118=Tabelid!$L$6,$E118*Q118,IFERROR($E118*Q118/SUM($J118:$AB118)*(Eksplikatsioon!V120)/SUMPRODUCT($J118:$AB118,Eksplikatsioon!$O120:$AG120),"")),"")</f>
        <v/>
      </c>
      <c r="AK118" s="31" t="str">
        <f>IFERROR(IF($G118=Tabelid!$L$6,$E118*R118,IFERROR($E118*R118/SUM($J118:$AB118)*(Eksplikatsioon!W120)/SUMPRODUCT($J118:$AB118,Eksplikatsioon!$O120:$AG120),"")),"")</f>
        <v/>
      </c>
      <c r="AL118" s="31" t="str">
        <f>IFERROR(IF($G118=Tabelid!$L$6,$E118*S118,IFERROR($E118*S118/SUM($J118:$AB118)*(Eksplikatsioon!X120)/SUMPRODUCT($J118:$AB118,Eksplikatsioon!$O120:$AG120),"")),"")</f>
        <v/>
      </c>
      <c r="AM118" s="31" t="str">
        <f>IFERROR(IF($G118=Tabelid!$L$6,$E118*T118,IFERROR($E118*T118/SUM($J118:$AB118)*(Eksplikatsioon!Y120)/SUMPRODUCT($J118:$AB118,Eksplikatsioon!$O120:$AG120),"")),"")</f>
        <v/>
      </c>
      <c r="AN118" s="31" t="str">
        <f>IFERROR(IF($G118=Tabelid!$L$6,$E118*U118,IFERROR($E118*U118/SUM($J118:$AB118)*(Eksplikatsioon!Z120)/SUMPRODUCT($J118:$AB118,Eksplikatsioon!$O120:$AG120),"")),"")</f>
        <v/>
      </c>
      <c r="AO118" s="31" t="str">
        <f>IFERROR(IF($G118=Tabelid!$L$6,$E118*V118,IFERROR($E118*V118/SUM($J118:$AB118)*(Eksplikatsioon!AA120)/SUMPRODUCT($J118:$AB118,Eksplikatsioon!$O120:$AG120),"")),"")</f>
        <v/>
      </c>
      <c r="AP118" s="31" t="str">
        <f>IFERROR(IF($G118=Tabelid!$L$6,$E118*W118,IFERROR($E118*W118/SUM($J118:$AB118)*(Eksplikatsioon!AB120)/SUMPRODUCT($J118:$AB118,Eksplikatsioon!$O120:$AG120),"")),"")</f>
        <v/>
      </c>
      <c r="AQ118" s="31" t="str">
        <f>IFERROR(IF($G118=Tabelid!$L$6,$E118*X118,IFERROR($E118*X118/SUM($J118:$AB118)*(Eksplikatsioon!AC120)/SUMPRODUCT($J118:$AB118,Eksplikatsioon!$O120:$AG120),"")),"")</f>
        <v/>
      </c>
      <c r="AR118" s="31" t="str">
        <f>IFERROR(IF($G118=Tabelid!$L$6,$E118*Y118,IFERROR($E118*Y118/SUM($J118:$AB118)*(Eksplikatsioon!AD120)/SUMPRODUCT($J118:$AB118,Eksplikatsioon!$O120:$AG120),"")),"")</f>
        <v/>
      </c>
      <c r="AS118" s="31" t="str">
        <f>IFERROR(IF($G118=Tabelid!$L$6,$E118*Z118,IFERROR($E118*Z118/SUM($J118:$AB118)*(Eksplikatsioon!AE120)/SUMPRODUCT($J118:$AB118,Eksplikatsioon!$O120:$AG120),"")),"")</f>
        <v/>
      </c>
      <c r="AT118" s="31" t="str">
        <f>IFERROR(IF($G118=Tabelid!$L$6,$E118*AA118,IFERROR($E118*AA118/SUM($J118:$AB118)*(Eksplikatsioon!AF120)/SUMPRODUCT($J118:$AB118,Eksplikatsioon!$O120:$AG120),"")),"")</f>
        <v/>
      </c>
      <c r="AU118" s="31" t="str">
        <f>IFERROR(IF($G118=Tabelid!$L$6,$E118*AB118,IFERROR($E118*AB118/SUM($J118:$AB118)*(Eksplikatsioon!AG120)/SUMPRODUCT($J118:$AB118,Eksplikatsioon!$O120:$AG120),"")),"")</f>
        <v/>
      </c>
    </row>
    <row r="119" spans="1:47" x14ac:dyDescent="0.25">
      <c r="A119" s="25" t="str">
        <f>IF(Eksplikatsioon!A121=0,"",Eksplikatsioon!A121)</f>
        <v/>
      </c>
      <c r="B119" s="58" t="str">
        <f>IF(Eksplikatsioon!B121=0,"",Eksplikatsioon!B121)</f>
        <v/>
      </c>
      <c r="C119" s="25" t="str">
        <f>IF(Eksplikatsioon!C121=0,"",Eksplikatsioon!C121)</f>
        <v/>
      </c>
      <c r="D119" s="25" t="str">
        <f>IF(Eksplikatsioon!D121=0,"",Eksplikatsioon!D121)</f>
        <v/>
      </c>
      <c r="E119" s="56" t="str">
        <f>IF(Eksplikatsioon!F121=0,"",Eksplikatsioon!F121)</f>
        <v/>
      </c>
      <c r="F119" s="25" t="str">
        <f>IF(Eksplikatsioon!H121=0,"",Eksplikatsioon!H121)</f>
        <v/>
      </c>
      <c r="G119" s="25" t="str">
        <f>IF(Eksplikatsioon!J121=0,"",Eksplikatsioon!J121)</f>
        <v/>
      </c>
      <c r="H119" s="25" t="str">
        <f>IF(Eksplikatsioon!K121=0,"",Eksplikatsioon!K121)</f>
        <v/>
      </c>
      <c r="I119" s="25" t="str">
        <f>IF(Eksplikatsioon!L121=0,"",Eksplikatsioon!L121)</f>
        <v/>
      </c>
      <c r="J119" s="31"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1"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1"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1"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1"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1"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1"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1"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1"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1"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1"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1"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1"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1"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1"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1"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1"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1"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1"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IFERROR(IF($G119=Tabelid!$L$6,$E119*J119,IFERROR($E119*J119/SUM($J119:$AB119)*(Eksplikatsioon!O121)/SUMPRODUCT($J119:$AB119,Eksplikatsioon!$O121:$AG121),"")),"")</f>
        <v/>
      </c>
      <c r="AD119" s="31" t="str">
        <f>IFERROR(IF($G119=Tabelid!$L$6,$E119*K119,IFERROR($E119*K119/SUM($J119:$AB119)*(Eksplikatsioon!P121)/SUMPRODUCT($J119:$AB119,Eksplikatsioon!$O121:$AG121),"")),"")</f>
        <v/>
      </c>
      <c r="AE119" s="31" t="str">
        <f>IFERROR(IF($G119=Tabelid!$L$6,$E119*L119,IFERROR($E119*L119/SUM($J119:$AB119)*(Eksplikatsioon!Q121)/SUMPRODUCT($J119:$AB119,Eksplikatsioon!$O121:$AG121),"")),"")</f>
        <v/>
      </c>
      <c r="AF119" s="31" t="str">
        <f>IFERROR(IF($G119=Tabelid!$L$6,$E119*M119,IFERROR($E119*M119/SUM($J119:$AB119)*(Eksplikatsioon!R121)/SUMPRODUCT($J119:$AB119,Eksplikatsioon!$O121:$AG121),"")),"")</f>
        <v/>
      </c>
      <c r="AG119" s="31" t="str">
        <f>IFERROR(IF($G119=Tabelid!$L$6,$E119*N119,IFERROR($E119*N119/SUM($J119:$AB119)*(Eksplikatsioon!S121)/SUMPRODUCT($J119:$AB119,Eksplikatsioon!$O121:$AG121),"")),"")</f>
        <v/>
      </c>
      <c r="AH119" s="31" t="str">
        <f>IFERROR(IF($G119=Tabelid!$L$6,$E119*O119,IFERROR($E119*O119/SUM($J119:$AB119)*(Eksplikatsioon!T121)/SUMPRODUCT($J119:$AB119,Eksplikatsioon!$O121:$AG121),"")),"")</f>
        <v/>
      </c>
      <c r="AI119" s="31" t="str">
        <f>IFERROR(IF($G119=Tabelid!$L$6,$E119*P119,IFERROR($E119*P119/SUM($J119:$AB119)*(Eksplikatsioon!U121)/SUMPRODUCT($J119:$AB119,Eksplikatsioon!$O121:$AG121),"")),"")</f>
        <v/>
      </c>
      <c r="AJ119" s="31" t="str">
        <f>IFERROR(IF($G119=Tabelid!$L$6,$E119*Q119,IFERROR($E119*Q119/SUM($J119:$AB119)*(Eksplikatsioon!V121)/SUMPRODUCT($J119:$AB119,Eksplikatsioon!$O121:$AG121),"")),"")</f>
        <v/>
      </c>
      <c r="AK119" s="31" t="str">
        <f>IFERROR(IF($G119=Tabelid!$L$6,$E119*R119,IFERROR($E119*R119/SUM($J119:$AB119)*(Eksplikatsioon!W121)/SUMPRODUCT($J119:$AB119,Eksplikatsioon!$O121:$AG121),"")),"")</f>
        <v/>
      </c>
      <c r="AL119" s="31" t="str">
        <f>IFERROR(IF($G119=Tabelid!$L$6,$E119*S119,IFERROR($E119*S119/SUM($J119:$AB119)*(Eksplikatsioon!X121)/SUMPRODUCT($J119:$AB119,Eksplikatsioon!$O121:$AG121),"")),"")</f>
        <v/>
      </c>
      <c r="AM119" s="31" t="str">
        <f>IFERROR(IF($G119=Tabelid!$L$6,$E119*T119,IFERROR($E119*T119/SUM($J119:$AB119)*(Eksplikatsioon!Y121)/SUMPRODUCT($J119:$AB119,Eksplikatsioon!$O121:$AG121),"")),"")</f>
        <v/>
      </c>
      <c r="AN119" s="31" t="str">
        <f>IFERROR(IF($G119=Tabelid!$L$6,$E119*U119,IFERROR($E119*U119/SUM($J119:$AB119)*(Eksplikatsioon!Z121)/SUMPRODUCT($J119:$AB119,Eksplikatsioon!$O121:$AG121),"")),"")</f>
        <v/>
      </c>
      <c r="AO119" s="31" t="str">
        <f>IFERROR(IF($G119=Tabelid!$L$6,$E119*V119,IFERROR($E119*V119/SUM($J119:$AB119)*(Eksplikatsioon!AA121)/SUMPRODUCT($J119:$AB119,Eksplikatsioon!$O121:$AG121),"")),"")</f>
        <v/>
      </c>
      <c r="AP119" s="31" t="str">
        <f>IFERROR(IF($G119=Tabelid!$L$6,$E119*W119,IFERROR($E119*W119/SUM($J119:$AB119)*(Eksplikatsioon!AB121)/SUMPRODUCT($J119:$AB119,Eksplikatsioon!$O121:$AG121),"")),"")</f>
        <v/>
      </c>
      <c r="AQ119" s="31" t="str">
        <f>IFERROR(IF($G119=Tabelid!$L$6,$E119*X119,IFERROR($E119*X119/SUM($J119:$AB119)*(Eksplikatsioon!AC121)/SUMPRODUCT($J119:$AB119,Eksplikatsioon!$O121:$AG121),"")),"")</f>
        <v/>
      </c>
      <c r="AR119" s="31" t="str">
        <f>IFERROR(IF($G119=Tabelid!$L$6,$E119*Y119,IFERROR($E119*Y119/SUM($J119:$AB119)*(Eksplikatsioon!AD121)/SUMPRODUCT($J119:$AB119,Eksplikatsioon!$O121:$AG121),"")),"")</f>
        <v/>
      </c>
      <c r="AS119" s="31" t="str">
        <f>IFERROR(IF($G119=Tabelid!$L$6,$E119*Z119,IFERROR($E119*Z119/SUM($J119:$AB119)*(Eksplikatsioon!AE121)/SUMPRODUCT($J119:$AB119,Eksplikatsioon!$O121:$AG121),"")),"")</f>
        <v/>
      </c>
      <c r="AT119" s="31" t="str">
        <f>IFERROR(IF($G119=Tabelid!$L$6,$E119*AA119,IFERROR($E119*AA119/SUM($J119:$AB119)*(Eksplikatsioon!AF121)/SUMPRODUCT($J119:$AB119,Eksplikatsioon!$O121:$AG121),"")),"")</f>
        <v/>
      </c>
      <c r="AU119" s="31" t="str">
        <f>IFERROR(IF($G119=Tabelid!$L$6,$E119*AB119,IFERROR($E119*AB119/SUM($J119:$AB119)*(Eksplikatsioon!AG121)/SUMPRODUCT($J119:$AB119,Eksplikatsioon!$O121:$AG121),"")),"")</f>
        <v/>
      </c>
    </row>
    <row r="120" spans="1:47" x14ac:dyDescent="0.25">
      <c r="A120" s="25" t="str">
        <f>IF(Eksplikatsioon!A122=0,"",Eksplikatsioon!A122)</f>
        <v/>
      </c>
      <c r="B120" s="58" t="str">
        <f>IF(Eksplikatsioon!B122=0,"",Eksplikatsioon!B122)</f>
        <v/>
      </c>
      <c r="C120" s="25" t="str">
        <f>IF(Eksplikatsioon!C122=0,"",Eksplikatsioon!C122)</f>
        <v/>
      </c>
      <c r="D120" s="25" t="str">
        <f>IF(Eksplikatsioon!D122=0,"",Eksplikatsioon!D122)</f>
        <v/>
      </c>
      <c r="E120" s="56" t="str">
        <f>IF(Eksplikatsioon!F122=0,"",Eksplikatsioon!F122)</f>
        <v/>
      </c>
      <c r="F120" s="25" t="str">
        <f>IF(Eksplikatsioon!H122=0,"",Eksplikatsioon!H122)</f>
        <v/>
      </c>
      <c r="G120" s="25" t="str">
        <f>IF(Eksplikatsioon!J122=0,"",Eksplikatsioon!J122)</f>
        <v/>
      </c>
      <c r="H120" s="25" t="str">
        <f>IF(Eksplikatsioon!K122=0,"",Eksplikatsioon!K122)</f>
        <v/>
      </c>
      <c r="I120" s="25" t="str">
        <f>IF(Eksplikatsioon!L122=0,"",Eksplikatsioon!L122)</f>
        <v/>
      </c>
      <c r="J120" s="31"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1"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1"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1"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1"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1"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1"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1"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1"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1"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1"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1"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1"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1"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1"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1"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1"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1"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1"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IFERROR(IF($G120=Tabelid!$L$6,$E120*J120,IFERROR($E120*J120/SUM($J120:$AB120)*(Eksplikatsioon!O122)/SUMPRODUCT($J120:$AB120,Eksplikatsioon!$O122:$AG122),"")),"")</f>
        <v/>
      </c>
      <c r="AD120" s="31" t="str">
        <f>IFERROR(IF($G120=Tabelid!$L$6,$E120*K120,IFERROR($E120*K120/SUM($J120:$AB120)*(Eksplikatsioon!P122)/SUMPRODUCT($J120:$AB120,Eksplikatsioon!$O122:$AG122),"")),"")</f>
        <v/>
      </c>
      <c r="AE120" s="31" t="str">
        <f>IFERROR(IF($G120=Tabelid!$L$6,$E120*L120,IFERROR($E120*L120/SUM($J120:$AB120)*(Eksplikatsioon!Q122)/SUMPRODUCT($J120:$AB120,Eksplikatsioon!$O122:$AG122),"")),"")</f>
        <v/>
      </c>
      <c r="AF120" s="31" t="str">
        <f>IFERROR(IF($G120=Tabelid!$L$6,$E120*M120,IFERROR($E120*M120/SUM($J120:$AB120)*(Eksplikatsioon!R122)/SUMPRODUCT($J120:$AB120,Eksplikatsioon!$O122:$AG122),"")),"")</f>
        <v/>
      </c>
      <c r="AG120" s="31" t="str">
        <f>IFERROR(IF($G120=Tabelid!$L$6,$E120*N120,IFERROR($E120*N120/SUM($J120:$AB120)*(Eksplikatsioon!S122)/SUMPRODUCT($J120:$AB120,Eksplikatsioon!$O122:$AG122),"")),"")</f>
        <v/>
      </c>
      <c r="AH120" s="31" t="str">
        <f>IFERROR(IF($G120=Tabelid!$L$6,$E120*O120,IFERROR($E120*O120/SUM($J120:$AB120)*(Eksplikatsioon!T122)/SUMPRODUCT($J120:$AB120,Eksplikatsioon!$O122:$AG122),"")),"")</f>
        <v/>
      </c>
      <c r="AI120" s="31" t="str">
        <f>IFERROR(IF($G120=Tabelid!$L$6,$E120*P120,IFERROR($E120*P120/SUM($J120:$AB120)*(Eksplikatsioon!U122)/SUMPRODUCT($J120:$AB120,Eksplikatsioon!$O122:$AG122),"")),"")</f>
        <v/>
      </c>
      <c r="AJ120" s="31" t="str">
        <f>IFERROR(IF($G120=Tabelid!$L$6,$E120*Q120,IFERROR($E120*Q120/SUM($J120:$AB120)*(Eksplikatsioon!V122)/SUMPRODUCT($J120:$AB120,Eksplikatsioon!$O122:$AG122),"")),"")</f>
        <v/>
      </c>
      <c r="AK120" s="31" t="str">
        <f>IFERROR(IF($G120=Tabelid!$L$6,$E120*R120,IFERROR($E120*R120/SUM($J120:$AB120)*(Eksplikatsioon!W122)/SUMPRODUCT($J120:$AB120,Eksplikatsioon!$O122:$AG122),"")),"")</f>
        <v/>
      </c>
      <c r="AL120" s="31" t="str">
        <f>IFERROR(IF($G120=Tabelid!$L$6,$E120*S120,IFERROR($E120*S120/SUM($J120:$AB120)*(Eksplikatsioon!X122)/SUMPRODUCT($J120:$AB120,Eksplikatsioon!$O122:$AG122),"")),"")</f>
        <v/>
      </c>
      <c r="AM120" s="31" t="str">
        <f>IFERROR(IF($G120=Tabelid!$L$6,$E120*T120,IFERROR($E120*T120/SUM($J120:$AB120)*(Eksplikatsioon!Y122)/SUMPRODUCT($J120:$AB120,Eksplikatsioon!$O122:$AG122),"")),"")</f>
        <v/>
      </c>
      <c r="AN120" s="31" t="str">
        <f>IFERROR(IF($G120=Tabelid!$L$6,$E120*U120,IFERROR($E120*U120/SUM($J120:$AB120)*(Eksplikatsioon!Z122)/SUMPRODUCT($J120:$AB120,Eksplikatsioon!$O122:$AG122),"")),"")</f>
        <v/>
      </c>
      <c r="AO120" s="31" t="str">
        <f>IFERROR(IF($G120=Tabelid!$L$6,$E120*V120,IFERROR($E120*V120/SUM($J120:$AB120)*(Eksplikatsioon!AA122)/SUMPRODUCT($J120:$AB120,Eksplikatsioon!$O122:$AG122),"")),"")</f>
        <v/>
      </c>
      <c r="AP120" s="31" t="str">
        <f>IFERROR(IF($G120=Tabelid!$L$6,$E120*W120,IFERROR($E120*W120/SUM($J120:$AB120)*(Eksplikatsioon!AB122)/SUMPRODUCT($J120:$AB120,Eksplikatsioon!$O122:$AG122),"")),"")</f>
        <v/>
      </c>
      <c r="AQ120" s="31" t="str">
        <f>IFERROR(IF($G120=Tabelid!$L$6,$E120*X120,IFERROR($E120*X120/SUM($J120:$AB120)*(Eksplikatsioon!AC122)/SUMPRODUCT($J120:$AB120,Eksplikatsioon!$O122:$AG122),"")),"")</f>
        <v/>
      </c>
      <c r="AR120" s="31" t="str">
        <f>IFERROR(IF($G120=Tabelid!$L$6,$E120*Y120,IFERROR($E120*Y120/SUM($J120:$AB120)*(Eksplikatsioon!AD122)/SUMPRODUCT($J120:$AB120,Eksplikatsioon!$O122:$AG122),"")),"")</f>
        <v/>
      </c>
      <c r="AS120" s="31" t="str">
        <f>IFERROR(IF($G120=Tabelid!$L$6,$E120*Z120,IFERROR($E120*Z120/SUM($J120:$AB120)*(Eksplikatsioon!AE122)/SUMPRODUCT($J120:$AB120,Eksplikatsioon!$O122:$AG122),"")),"")</f>
        <v/>
      </c>
      <c r="AT120" s="31" t="str">
        <f>IFERROR(IF($G120=Tabelid!$L$6,$E120*AA120,IFERROR($E120*AA120/SUM($J120:$AB120)*(Eksplikatsioon!AF122)/SUMPRODUCT($J120:$AB120,Eksplikatsioon!$O122:$AG122),"")),"")</f>
        <v/>
      </c>
      <c r="AU120" s="31" t="str">
        <f>IFERROR(IF($G120=Tabelid!$L$6,$E120*AB120,IFERROR($E120*AB120/SUM($J120:$AB120)*(Eksplikatsioon!AG122)/SUMPRODUCT($J120:$AB120,Eksplikatsioon!$O122:$AG122),"")),"")</f>
        <v/>
      </c>
    </row>
    <row r="121" spans="1:47" x14ac:dyDescent="0.25">
      <c r="A121" s="25" t="str">
        <f>IF(Eksplikatsioon!A123=0,"",Eksplikatsioon!A123)</f>
        <v/>
      </c>
      <c r="B121" s="58" t="str">
        <f>IF(Eksplikatsioon!B123=0,"",Eksplikatsioon!B123)</f>
        <v/>
      </c>
      <c r="C121" s="25" t="str">
        <f>IF(Eksplikatsioon!C123=0,"",Eksplikatsioon!C123)</f>
        <v/>
      </c>
      <c r="D121" s="25" t="str">
        <f>IF(Eksplikatsioon!D123=0,"",Eksplikatsioon!D123)</f>
        <v/>
      </c>
      <c r="E121" s="56" t="str">
        <f>IF(Eksplikatsioon!F123=0,"",Eksplikatsioon!F123)</f>
        <v/>
      </c>
      <c r="F121" s="25" t="str">
        <f>IF(Eksplikatsioon!H123=0,"",Eksplikatsioon!H123)</f>
        <v/>
      </c>
      <c r="G121" s="25" t="str">
        <f>IF(Eksplikatsioon!J123=0,"",Eksplikatsioon!J123)</f>
        <v/>
      </c>
      <c r="H121" s="25" t="str">
        <f>IF(Eksplikatsioon!K123=0,"",Eksplikatsioon!K123)</f>
        <v/>
      </c>
      <c r="I121" s="25" t="str">
        <f>IF(Eksplikatsioon!L123=0,"",Eksplikatsioon!L123)</f>
        <v/>
      </c>
      <c r="J121" s="31"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1"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1"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1"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1"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1"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1"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1"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1"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1"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1"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1"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1"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1"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1"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1"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1"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1"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1"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IFERROR(IF($G121=Tabelid!$L$6,$E121*J121,IFERROR($E121*J121/SUM($J121:$AB121)*(Eksplikatsioon!O123)/SUMPRODUCT($J121:$AB121,Eksplikatsioon!$O123:$AG123),"")),"")</f>
        <v/>
      </c>
      <c r="AD121" s="31" t="str">
        <f>IFERROR(IF($G121=Tabelid!$L$6,$E121*K121,IFERROR($E121*K121/SUM($J121:$AB121)*(Eksplikatsioon!P123)/SUMPRODUCT($J121:$AB121,Eksplikatsioon!$O123:$AG123),"")),"")</f>
        <v/>
      </c>
      <c r="AE121" s="31" t="str">
        <f>IFERROR(IF($G121=Tabelid!$L$6,$E121*L121,IFERROR($E121*L121/SUM($J121:$AB121)*(Eksplikatsioon!Q123)/SUMPRODUCT($J121:$AB121,Eksplikatsioon!$O123:$AG123),"")),"")</f>
        <v/>
      </c>
      <c r="AF121" s="31" t="str">
        <f>IFERROR(IF($G121=Tabelid!$L$6,$E121*M121,IFERROR($E121*M121/SUM($J121:$AB121)*(Eksplikatsioon!R123)/SUMPRODUCT($J121:$AB121,Eksplikatsioon!$O123:$AG123),"")),"")</f>
        <v/>
      </c>
      <c r="AG121" s="31" t="str">
        <f>IFERROR(IF($G121=Tabelid!$L$6,$E121*N121,IFERROR($E121*N121/SUM($J121:$AB121)*(Eksplikatsioon!S123)/SUMPRODUCT($J121:$AB121,Eksplikatsioon!$O123:$AG123),"")),"")</f>
        <v/>
      </c>
      <c r="AH121" s="31" t="str">
        <f>IFERROR(IF($G121=Tabelid!$L$6,$E121*O121,IFERROR($E121*O121/SUM($J121:$AB121)*(Eksplikatsioon!T123)/SUMPRODUCT($J121:$AB121,Eksplikatsioon!$O123:$AG123),"")),"")</f>
        <v/>
      </c>
      <c r="AI121" s="31" t="str">
        <f>IFERROR(IF($G121=Tabelid!$L$6,$E121*P121,IFERROR($E121*P121/SUM($J121:$AB121)*(Eksplikatsioon!U123)/SUMPRODUCT($J121:$AB121,Eksplikatsioon!$O123:$AG123),"")),"")</f>
        <v/>
      </c>
      <c r="AJ121" s="31" t="str">
        <f>IFERROR(IF($G121=Tabelid!$L$6,$E121*Q121,IFERROR($E121*Q121/SUM($J121:$AB121)*(Eksplikatsioon!V123)/SUMPRODUCT($J121:$AB121,Eksplikatsioon!$O123:$AG123),"")),"")</f>
        <v/>
      </c>
      <c r="AK121" s="31" t="str">
        <f>IFERROR(IF($G121=Tabelid!$L$6,$E121*R121,IFERROR($E121*R121/SUM($J121:$AB121)*(Eksplikatsioon!W123)/SUMPRODUCT($J121:$AB121,Eksplikatsioon!$O123:$AG123),"")),"")</f>
        <v/>
      </c>
      <c r="AL121" s="31" t="str">
        <f>IFERROR(IF($G121=Tabelid!$L$6,$E121*S121,IFERROR($E121*S121/SUM($J121:$AB121)*(Eksplikatsioon!X123)/SUMPRODUCT($J121:$AB121,Eksplikatsioon!$O123:$AG123),"")),"")</f>
        <v/>
      </c>
      <c r="AM121" s="31" t="str">
        <f>IFERROR(IF($G121=Tabelid!$L$6,$E121*T121,IFERROR($E121*T121/SUM($J121:$AB121)*(Eksplikatsioon!Y123)/SUMPRODUCT($J121:$AB121,Eksplikatsioon!$O123:$AG123),"")),"")</f>
        <v/>
      </c>
      <c r="AN121" s="31" t="str">
        <f>IFERROR(IF($G121=Tabelid!$L$6,$E121*U121,IFERROR($E121*U121/SUM($J121:$AB121)*(Eksplikatsioon!Z123)/SUMPRODUCT($J121:$AB121,Eksplikatsioon!$O123:$AG123),"")),"")</f>
        <v/>
      </c>
      <c r="AO121" s="31" t="str">
        <f>IFERROR(IF($G121=Tabelid!$L$6,$E121*V121,IFERROR($E121*V121/SUM($J121:$AB121)*(Eksplikatsioon!AA123)/SUMPRODUCT($J121:$AB121,Eksplikatsioon!$O123:$AG123),"")),"")</f>
        <v/>
      </c>
      <c r="AP121" s="31" t="str">
        <f>IFERROR(IF($G121=Tabelid!$L$6,$E121*W121,IFERROR($E121*W121/SUM($J121:$AB121)*(Eksplikatsioon!AB123)/SUMPRODUCT($J121:$AB121,Eksplikatsioon!$O123:$AG123),"")),"")</f>
        <v/>
      </c>
      <c r="AQ121" s="31" t="str">
        <f>IFERROR(IF($G121=Tabelid!$L$6,$E121*X121,IFERROR($E121*X121/SUM($J121:$AB121)*(Eksplikatsioon!AC123)/SUMPRODUCT($J121:$AB121,Eksplikatsioon!$O123:$AG123),"")),"")</f>
        <v/>
      </c>
      <c r="AR121" s="31" t="str">
        <f>IFERROR(IF($G121=Tabelid!$L$6,$E121*Y121,IFERROR($E121*Y121/SUM($J121:$AB121)*(Eksplikatsioon!AD123)/SUMPRODUCT($J121:$AB121,Eksplikatsioon!$O123:$AG123),"")),"")</f>
        <v/>
      </c>
      <c r="AS121" s="31" t="str">
        <f>IFERROR(IF($G121=Tabelid!$L$6,$E121*Z121,IFERROR($E121*Z121/SUM($J121:$AB121)*(Eksplikatsioon!AE123)/SUMPRODUCT($J121:$AB121,Eksplikatsioon!$O123:$AG123),"")),"")</f>
        <v/>
      </c>
      <c r="AT121" s="31" t="str">
        <f>IFERROR(IF($G121=Tabelid!$L$6,$E121*AA121,IFERROR($E121*AA121/SUM($J121:$AB121)*(Eksplikatsioon!AF123)/SUMPRODUCT($J121:$AB121,Eksplikatsioon!$O123:$AG123),"")),"")</f>
        <v/>
      </c>
      <c r="AU121" s="31" t="str">
        <f>IFERROR(IF($G121=Tabelid!$L$6,$E121*AB121,IFERROR($E121*AB121/SUM($J121:$AB121)*(Eksplikatsioon!AG123)/SUMPRODUCT($J121:$AB121,Eksplikatsioon!$O123:$AG123),"")),"")</f>
        <v/>
      </c>
    </row>
    <row r="122" spans="1:47" x14ac:dyDescent="0.25">
      <c r="A122" s="25" t="str">
        <f>IF(Eksplikatsioon!A124=0,"",Eksplikatsioon!A124)</f>
        <v/>
      </c>
      <c r="B122" s="58" t="str">
        <f>IF(Eksplikatsioon!B124=0,"",Eksplikatsioon!B124)</f>
        <v/>
      </c>
      <c r="C122" s="25" t="str">
        <f>IF(Eksplikatsioon!C124=0,"",Eksplikatsioon!C124)</f>
        <v/>
      </c>
      <c r="D122" s="25" t="str">
        <f>IF(Eksplikatsioon!D124=0,"",Eksplikatsioon!D124)</f>
        <v/>
      </c>
      <c r="E122" s="56" t="str">
        <f>IF(Eksplikatsioon!F124=0,"",Eksplikatsioon!F124)</f>
        <v/>
      </c>
      <c r="F122" s="25" t="str">
        <f>IF(Eksplikatsioon!H124=0,"",Eksplikatsioon!H124)</f>
        <v/>
      </c>
      <c r="G122" s="25" t="str">
        <f>IF(Eksplikatsioon!J124=0,"",Eksplikatsioon!J124)</f>
        <v/>
      </c>
      <c r="H122" s="25" t="str">
        <f>IF(Eksplikatsioon!K124=0,"",Eksplikatsioon!K124)</f>
        <v/>
      </c>
      <c r="I122" s="25" t="str">
        <f>IF(Eksplikatsioon!L124=0,"",Eksplikatsioon!L124)</f>
        <v/>
      </c>
      <c r="J122" s="31"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1"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1"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1"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1"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1"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1"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1"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1"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1"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1"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1"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1"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1"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1"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1"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1"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1"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1"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IFERROR(IF($G122=Tabelid!$L$6,$E122*J122,IFERROR($E122*J122/SUM($J122:$AB122)*(Eksplikatsioon!O124)/SUMPRODUCT($J122:$AB122,Eksplikatsioon!$O124:$AG124),"")),"")</f>
        <v/>
      </c>
      <c r="AD122" s="31" t="str">
        <f>IFERROR(IF($G122=Tabelid!$L$6,$E122*K122,IFERROR($E122*K122/SUM($J122:$AB122)*(Eksplikatsioon!P124)/SUMPRODUCT($J122:$AB122,Eksplikatsioon!$O124:$AG124),"")),"")</f>
        <v/>
      </c>
      <c r="AE122" s="31" t="str">
        <f>IFERROR(IF($G122=Tabelid!$L$6,$E122*L122,IFERROR($E122*L122/SUM($J122:$AB122)*(Eksplikatsioon!Q124)/SUMPRODUCT($J122:$AB122,Eksplikatsioon!$O124:$AG124),"")),"")</f>
        <v/>
      </c>
      <c r="AF122" s="31" t="str">
        <f>IFERROR(IF($G122=Tabelid!$L$6,$E122*M122,IFERROR($E122*M122/SUM($J122:$AB122)*(Eksplikatsioon!R124)/SUMPRODUCT($J122:$AB122,Eksplikatsioon!$O124:$AG124),"")),"")</f>
        <v/>
      </c>
      <c r="AG122" s="31" t="str">
        <f>IFERROR(IF($G122=Tabelid!$L$6,$E122*N122,IFERROR($E122*N122/SUM($J122:$AB122)*(Eksplikatsioon!S124)/SUMPRODUCT($J122:$AB122,Eksplikatsioon!$O124:$AG124),"")),"")</f>
        <v/>
      </c>
      <c r="AH122" s="31" t="str">
        <f>IFERROR(IF($G122=Tabelid!$L$6,$E122*O122,IFERROR($E122*O122/SUM($J122:$AB122)*(Eksplikatsioon!T124)/SUMPRODUCT($J122:$AB122,Eksplikatsioon!$O124:$AG124),"")),"")</f>
        <v/>
      </c>
      <c r="AI122" s="31" t="str">
        <f>IFERROR(IF($G122=Tabelid!$L$6,$E122*P122,IFERROR($E122*P122/SUM($J122:$AB122)*(Eksplikatsioon!U124)/SUMPRODUCT($J122:$AB122,Eksplikatsioon!$O124:$AG124),"")),"")</f>
        <v/>
      </c>
      <c r="AJ122" s="31" t="str">
        <f>IFERROR(IF($G122=Tabelid!$L$6,$E122*Q122,IFERROR($E122*Q122/SUM($J122:$AB122)*(Eksplikatsioon!V124)/SUMPRODUCT($J122:$AB122,Eksplikatsioon!$O124:$AG124),"")),"")</f>
        <v/>
      </c>
      <c r="AK122" s="31" t="str">
        <f>IFERROR(IF($G122=Tabelid!$L$6,$E122*R122,IFERROR($E122*R122/SUM($J122:$AB122)*(Eksplikatsioon!W124)/SUMPRODUCT($J122:$AB122,Eksplikatsioon!$O124:$AG124),"")),"")</f>
        <v/>
      </c>
      <c r="AL122" s="31" t="str">
        <f>IFERROR(IF($G122=Tabelid!$L$6,$E122*S122,IFERROR($E122*S122/SUM($J122:$AB122)*(Eksplikatsioon!X124)/SUMPRODUCT($J122:$AB122,Eksplikatsioon!$O124:$AG124),"")),"")</f>
        <v/>
      </c>
      <c r="AM122" s="31" t="str">
        <f>IFERROR(IF($G122=Tabelid!$L$6,$E122*T122,IFERROR($E122*T122/SUM($J122:$AB122)*(Eksplikatsioon!Y124)/SUMPRODUCT($J122:$AB122,Eksplikatsioon!$O124:$AG124),"")),"")</f>
        <v/>
      </c>
      <c r="AN122" s="31" t="str">
        <f>IFERROR(IF($G122=Tabelid!$L$6,$E122*U122,IFERROR($E122*U122/SUM($J122:$AB122)*(Eksplikatsioon!Z124)/SUMPRODUCT($J122:$AB122,Eksplikatsioon!$O124:$AG124),"")),"")</f>
        <v/>
      </c>
      <c r="AO122" s="31" t="str">
        <f>IFERROR(IF($G122=Tabelid!$L$6,$E122*V122,IFERROR($E122*V122/SUM($J122:$AB122)*(Eksplikatsioon!AA124)/SUMPRODUCT($J122:$AB122,Eksplikatsioon!$O124:$AG124),"")),"")</f>
        <v/>
      </c>
      <c r="AP122" s="31" t="str">
        <f>IFERROR(IF($G122=Tabelid!$L$6,$E122*W122,IFERROR($E122*W122/SUM($J122:$AB122)*(Eksplikatsioon!AB124)/SUMPRODUCT($J122:$AB122,Eksplikatsioon!$O124:$AG124),"")),"")</f>
        <v/>
      </c>
      <c r="AQ122" s="31" t="str">
        <f>IFERROR(IF($G122=Tabelid!$L$6,$E122*X122,IFERROR($E122*X122/SUM($J122:$AB122)*(Eksplikatsioon!AC124)/SUMPRODUCT($J122:$AB122,Eksplikatsioon!$O124:$AG124),"")),"")</f>
        <v/>
      </c>
      <c r="AR122" s="31" t="str">
        <f>IFERROR(IF($G122=Tabelid!$L$6,$E122*Y122,IFERROR($E122*Y122/SUM($J122:$AB122)*(Eksplikatsioon!AD124)/SUMPRODUCT($J122:$AB122,Eksplikatsioon!$O124:$AG124),"")),"")</f>
        <v/>
      </c>
      <c r="AS122" s="31" t="str">
        <f>IFERROR(IF($G122=Tabelid!$L$6,$E122*Z122,IFERROR($E122*Z122/SUM($J122:$AB122)*(Eksplikatsioon!AE124)/SUMPRODUCT($J122:$AB122,Eksplikatsioon!$O124:$AG124),"")),"")</f>
        <v/>
      </c>
      <c r="AT122" s="31" t="str">
        <f>IFERROR(IF($G122=Tabelid!$L$6,$E122*AA122,IFERROR($E122*AA122/SUM($J122:$AB122)*(Eksplikatsioon!AF124)/SUMPRODUCT($J122:$AB122,Eksplikatsioon!$O124:$AG124),"")),"")</f>
        <v/>
      </c>
      <c r="AU122" s="31" t="str">
        <f>IFERROR(IF($G122=Tabelid!$L$6,$E122*AB122,IFERROR($E122*AB122/SUM($J122:$AB122)*(Eksplikatsioon!AG124)/SUMPRODUCT($J122:$AB122,Eksplikatsioon!$O124:$AG124),"")),"")</f>
        <v/>
      </c>
    </row>
    <row r="123" spans="1:47" x14ac:dyDescent="0.25">
      <c r="A123" s="25" t="str">
        <f>IF(Eksplikatsioon!A125=0,"",Eksplikatsioon!A125)</f>
        <v/>
      </c>
      <c r="B123" s="58" t="str">
        <f>IF(Eksplikatsioon!B125=0,"",Eksplikatsioon!B125)</f>
        <v/>
      </c>
      <c r="C123" s="25" t="str">
        <f>IF(Eksplikatsioon!C125=0,"",Eksplikatsioon!C125)</f>
        <v/>
      </c>
      <c r="D123" s="25" t="str">
        <f>IF(Eksplikatsioon!D125=0,"",Eksplikatsioon!D125)</f>
        <v/>
      </c>
      <c r="E123" s="56" t="str">
        <f>IF(Eksplikatsioon!F125=0,"",Eksplikatsioon!F125)</f>
        <v/>
      </c>
      <c r="F123" s="25" t="str">
        <f>IF(Eksplikatsioon!H125=0,"",Eksplikatsioon!H125)</f>
        <v/>
      </c>
      <c r="G123" s="25" t="str">
        <f>IF(Eksplikatsioon!J125=0,"",Eksplikatsioon!J125)</f>
        <v/>
      </c>
      <c r="H123" s="25" t="str">
        <f>IF(Eksplikatsioon!K125=0,"",Eksplikatsioon!K125)</f>
        <v/>
      </c>
      <c r="I123" s="25" t="str">
        <f>IF(Eksplikatsioon!L125=0,"",Eksplikatsioon!L125)</f>
        <v/>
      </c>
      <c r="J123" s="31"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1"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1"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1"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1"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1"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1"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1"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1"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1"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1"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1"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1"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1"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1"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1"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1"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1"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1"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IFERROR(IF($G123=Tabelid!$L$6,$E123*J123,IFERROR($E123*J123/SUM($J123:$AB123)*(Eksplikatsioon!O125)/SUMPRODUCT($J123:$AB123,Eksplikatsioon!$O125:$AG125),"")),"")</f>
        <v/>
      </c>
      <c r="AD123" s="31" t="str">
        <f>IFERROR(IF($G123=Tabelid!$L$6,$E123*K123,IFERROR($E123*K123/SUM($J123:$AB123)*(Eksplikatsioon!P125)/SUMPRODUCT($J123:$AB123,Eksplikatsioon!$O125:$AG125),"")),"")</f>
        <v/>
      </c>
      <c r="AE123" s="31" t="str">
        <f>IFERROR(IF($G123=Tabelid!$L$6,$E123*L123,IFERROR($E123*L123/SUM($J123:$AB123)*(Eksplikatsioon!Q125)/SUMPRODUCT($J123:$AB123,Eksplikatsioon!$O125:$AG125),"")),"")</f>
        <v/>
      </c>
      <c r="AF123" s="31" t="str">
        <f>IFERROR(IF($G123=Tabelid!$L$6,$E123*M123,IFERROR($E123*M123/SUM($J123:$AB123)*(Eksplikatsioon!R125)/SUMPRODUCT($J123:$AB123,Eksplikatsioon!$O125:$AG125),"")),"")</f>
        <v/>
      </c>
      <c r="AG123" s="31" t="str">
        <f>IFERROR(IF($G123=Tabelid!$L$6,$E123*N123,IFERROR($E123*N123/SUM($J123:$AB123)*(Eksplikatsioon!S125)/SUMPRODUCT($J123:$AB123,Eksplikatsioon!$O125:$AG125),"")),"")</f>
        <v/>
      </c>
      <c r="AH123" s="31" t="str">
        <f>IFERROR(IF($G123=Tabelid!$L$6,$E123*O123,IFERROR($E123*O123/SUM($J123:$AB123)*(Eksplikatsioon!T125)/SUMPRODUCT($J123:$AB123,Eksplikatsioon!$O125:$AG125),"")),"")</f>
        <v/>
      </c>
      <c r="AI123" s="31" t="str">
        <f>IFERROR(IF($G123=Tabelid!$L$6,$E123*P123,IFERROR($E123*P123/SUM($J123:$AB123)*(Eksplikatsioon!U125)/SUMPRODUCT($J123:$AB123,Eksplikatsioon!$O125:$AG125),"")),"")</f>
        <v/>
      </c>
      <c r="AJ123" s="31" t="str">
        <f>IFERROR(IF($G123=Tabelid!$L$6,$E123*Q123,IFERROR($E123*Q123/SUM($J123:$AB123)*(Eksplikatsioon!V125)/SUMPRODUCT($J123:$AB123,Eksplikatsioon!$O125:$AG125),"")),"")</f>
        <v/>
      </c>
      <c r="AK123" s="31" t="str">
        <f>IFERROR(IF($G123=Tabelid!$L$6,$E123*R123,IFERROR($E123*R123/SUM($J123:$AB123)*(Eksplikatsioon!W125)/SUMPRODUCT($J123:$AB123,Eksplikatsioon!$O125:$AG125),"")),"")</f>
        <v/>
      </c>
      <c r="AL123" s="31" t="str">
        <f>IFERROR(IF($G123=Tabelid!$L$6,$E123*S123,IFERROR($E123*S123/SUM($J123:$AB123)*(Eksplikatsioon!X125)/SUMPRODUCT($J123:$AB123,Eksplikatsioon!$O125:$AG125),"")),"")</f>
        <v/>
      </c>
      <c r="AM123" s="31" t="str">
        <f>IFERROR(IF($G123=Tabelid!$L$6,$E123*T123,IFERROR($E123*T123/SUM($J123:$AB123)*(Eksplikatsioon!Y125)/SUMPRODUCT($J123:$AB123,Eksplikatsioon!$O125:$AG125),"")),"")</f>
        <v/>
      </c>
      <c r="AN123" s="31" t="str">
        <f>IFERROR(IF($G123=Tabelid!$L$6,$E123*U123,IFERROR($E123*U123/SUM($J123:$AB123)*(Eksplikatsioon!Z125)/SUMPRODUCT($J123:$AB123,Eksplikatsioon!$O125:$AG125),"")),"")</f>
        <v/>
      </c>
      <c r="AO123" s="31" t="str">
        <f>IFERROR(IF($G123=Tabelid!$L$6,$E123*V123,IFERROR($E123*V123/SUM($J123:$AB123)*(Eksplikatsioon!AA125)/SUMPRODUCT($J123:$AB123,Eksplikatsioon!$O125:$AG125),"")),"")</f>
        <v/>
      </c>
      <c r="AP123" s="31" t="str">
        <f>IFERROR(IF($G123=Tabelid!$L$6,$E123*W123,IFERROR($E123*W123/SUM($J123:$AB123)*(Eksplikatsioon!AB125)/SUMPRODUCT($J123:$AB123,Eksplikatsioon!$O125:$AG125),"")),"")</f>
        <v/>
      </c>
      <c r="AQ123" s="31" t="str">
        <f>IFERROR(IF($G123=Tabelid!$L$6,$E123*X123,IFERROR($E123*X123/SUM($J123:$AB123)*(Eksplikatsioon!AC125)/SUMPRODUCT($J123:$AB123,Eksplikatsioon!$O125:$AG125),"")),"")</f>
        <v/>
      </c>
      <c r="AR123" s="31" t="str">
        <f>IFERROR(IF($G123=Tabelid!$L$6,$E123*Y123,IFERROR($E123*Y123/SUM($J123:$AB123)*(Eksplikatsioon!AD125)/SUMPRODUCT($J123:$AB123,Eksplikatsioon!$O125:$AG125),"")),"")</f>
        <v/>
      </c>
      <c r="AS123" s="31" t="str">
        <f>IFERROR(IF($G123=Tabelid!$L$6,$E123*Z123,IFERROR($E123*Z123/SUM($J123:$AB123)*(Eksplikatsioon!AE125)/SUMPRODUCT($J123:$AB123,Eksplikatsioon!$O125:$AG125),"")),"")</f>
        <v/>
      </c>
      <c r="AT123" s="31" t="str">
        <f>IFERROR(IF($G123=Tabelid!$L$6,$E123*AA123,IFERROR($E123*AA123/SUM($J123:$AB123)*(Eksplikatsioon!AF125)/SUMPRODUCT($J123:$AB123,Eksplikatsioon!$O125:$AG125),"")),"")</f>
        <v/>
      </c>
      <c r="AU123" s="31" t="str">
        <f>IFERROR(IF($G123=Tabelid!$L$6,$E123*AB123,IFERROR($E123*AB123/SUM($J123:$AB123)*(Eksplikatsioon!AG125)/SUMPRODUCT($J123:$AB123,Eksplikatsioon!$O125:$AG125),"")),"")</f>
        <v/>
      </c>
    </row>
    <row r="124" spans="1:47" x14ac:dyDescent="0.25">
      <c r="A124" s="25" t="str">
        <f>IF(Eksplikatsioon!A126=0,"",Eksplikatsioon!A126)</f>
        <v/>
      </c>
      <c r="B124" s="58" t="str">
        <f>IF(Eksplikatsioon!B126=0,"",Eksplikatsioon!B126)</f>
        <v/>
      </c>
      <c r="C124" s="25" t="str">
        <f>IF(Eksplikatsioon!C126=0,"",Eksplikatsioon!C126)</f>
        <v/>
      </c>
      <c r="D124" s="25" t="str">
        <f>IF(Eksplikatsioon!D126=0,"",Eksplikatsioon!D126)</f>
        <v/>
      </c>
      <c r="E124" s="56" t="str">
        <f>IF(Eksplikatsioon!F126=0,"",Eksplikatsioon!F126)</f>
        <v/>
      </c>
      <c r="F124" s="25" t="str">
        <f>IF(Eksplikatsioon!H126=0,"",Eksplikatsioon!H126)</f>
        <v/>
      </c>
      <c r="G124" s="25" t="str">
        <f>IF(Eksplikatsioon!J126=0,"",Eksplikatsioon!J126)</f>
        <v/>
      </c>
      <c r="H124" s="25" t="str">
        <f>IF(Eksplikatsioon!K126=0,"",Eksplikatsioon!K126)</f>
        <v/>
      </c>
      <c r="I124" s="25" t="str">
        <f>IF(Eksplikatsioon!L126=0,"",Eksplikatsioon!L126)</f>
        <v/>
      </c>
      <c r="J124" s="31"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1"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1"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1"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1"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1"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1"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1"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1"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1"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1"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1"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1"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1"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1"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1"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1"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1"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1"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IFERROR(IF($G124=Tabelid!$L$6,$E124*J124,IFERROR($E124*J124/SUM($J124:$AB124)*(Eksplikatsioon!O126)/SUMPRODUCT($J124:$AB124,Eksplikatsioon!$O126:$AG126),"")),"")</f>
        <v/>
      </c>
      <c r="AD124" s="31" t="str">
        <f>IFERROR(IF($G124=Tabelid!$L$6,$E124*K124,IFERROR($E124*K124/SUM($J124:$AB124)*(Eksplikatsioon!P126)/SUMPRODUCT($J124:$AB124,Eksplikatsioon!$O126:$AG126),"")),"")</f>
        <v/>
      </c>
      <c r="AE124" s="31" t="str">
        <f>IFERROR(IF($G124=Tabelid!$L$6,$E124*L124,IFERROR($E124*L124/SUM($J124:$AB124)*(Eksplikatsioon!Q126)/SUMPRODUCT($J124:$AB124,Eksplikatsioon!$O126:$AG126),"")),"")</f>
        <v/>
      </c>
      <c r="AF124" s="31" t="str">
        <f>IFERROR(IF($G124=Tabelid!$L$6,$E124*M124,IFERROR($E124*M124/SUM($J124:$AB124)*(Eksplikatsioon!R126)/SUMPRODUCT($J124:$AB124,Eksplikatsioon!$O126:$AG126),"")),"")</f>
        <v/>
      </c>
      <c r="AG124" s="31" t="str">
        <f>IFERROR(IF($G124=Tabelid!$L$6,$E124*N124,IFERROR($E124*N124/SUM($J124:$AB124)*(Eksplikatsioon!S126)/SUMPRODUCT($J124:$AB124,Eksplikatsioon!$O126:$AG126),"")),"")</f>
        <v/>
      </c>
      <c r="AH124" s="31" t="str">
        <f>IFERROR(IF($G124=Tabelid!$L$6,$E124*O124,IFERROR($E124*O124/SUM($J124:$AB124)*(Eksplikatsioon!T126)/SUMPRODUCT($J124:$AB124,Eksplikatsioon!$O126:$AG126),"")),"")</f>
        <v/>
      </c>
      <c r="AI124" s="31" t="str">
        <f>IFERROR(IF($G124=Tabelid!$L$6,$E124*P124,IFERROR($E124*P124/SUM($J124:$AB124)*(Eksplikatsioon!U126)/SUMPRODUCT($J124:$AB124,Eksplikatsioon!$O126:$AG126),"")),"")</f>
        <v/>
      </c>
      <c r="AJ124" s="31" t="str">
        <f>IFERROR(IF($G124=Tabelid!$L$6,$E124*Q124,IFERROR($E124*Q124/SUM($J124:$AB124)*(Eksplikatsioon!V126)/SUMPRODUCT($J124:$AB124,Eksplikatsioon!$O126:$AG126),"")),"")</f>
        <v/>
      </c>
      <c r="AK124" s="31" t="str">
        <f>IFERROR(IF($G124=Tabelid!$L$6,$E124*R124,IFERROR($E124*R124/SUM($J124:$AB124)*(Eksplikatsioon!W126)/SUMPRODUCT($J124:$AB124,Eksplikatsioon!$O126:$AG126),"")),"")</f>
        <v/>
      </c>
      <c r="AL124" s="31" t="str">
        <f>IFERROR(IF($G124=Tabelid!$L$6,$E124*S124,IFERROR($E124*S124/SUM($J124:$AB124)*(Eksplikatsioon!X126)/SUMPRODUCT($J124:$AB124,Eksplikatsioon!$O126:$AG126),"")),"")</f>
        <v/>
      </c>
      <c r="AM124" s="31" t="str">
        <f>IFERROR(IF($G124=Tabelid!$L$6,$E124*T124,IFERROR($E124*T124/SUM($J124:$AB124)*(Eksplikatsioon!Y126)/SUMPRODUCT($J124:$AB124,Eksplikatsioon!$O126:$AG126),"")),"")</f>
        <v/>
      </c>
      <c r="AN124" s="31" t="str">
        <f>IFERROR(IF($G124=Tabelid!$L$6,$E124*U124,IFERROR($E124*U124/SUM($J124:$AB124)*(Eksplikatsioon!Z126)/SUMPRODUCT($J124:$AB124,Eksplikatsioon!$O126:$AG126),"")),"")</f>
        <v/>
      </c>
      <c r="AO124" s="31" t="str">
        <f>IFERROR(IF($G124=Tabelid!$L$6,$E124*V124,IFERROR($E124*V124/SUM($J124:$AB124)*(Eksplikatsioon!AA126)/SUMPRODUCT($J124:$AB124,Eksplikatsioon!$O126:$AG126),"")),"")</f>
        <v/>
      </c>
      <c r="AP124" s="31" t="str">
        <f>IFERROR(IF($G124=Tabelid!$L$6,$E124*W124,IFERROR($E124*W124/SUM($J124:$AB124)*(Eksplikatsioon!AB126)/SUMPRODUCT($J124:$AB124,Eksplikatsioon!$O126:$AG126),"")),"")</f>
        <v/>
      </c>
      <c r="AQ124" s="31" t="str">
        <f>IFERROR(IF($G124=Tabelid!$L$6,$E124*X124,IFERROR($E124*X124/SUM($J124:$AB124)*(Eksplikatsioon!AC126)/SUMPRODUCT($J124:$AB124,Eksplikatsioon!$O126:$AG126),"")),"")</f>
        <v/>
      </c>
      <c r="AR124" s="31" t="str">
        <f>IFERROR(IF($G124=Tabelid!$L$6,$E124*Y124,IFERROR($E124*Y124/SUM($J124:$AB124)*(Eksplikatsioon!AD126)/SUMPRODUCT($J124:$AB124,Eksplikatsioon!$O126:$AG126),"")),"")</f>
        <v/>
      </c>
      <c r="AS124" s="31" t="str">
        <f>IFERROR(IF($G124=Tabelid!$L$6,$E124*Z124,IFERROR($E124*Z124/SUM($J124:$AB124)*(Eksplikatsioon!AE126)/SUMPRODUCT($J124:$AB124,Eksplikatsioon!$O126:$AG126),"")),"")</f>
        <v/>
      </c>
      <c r="AT124" s="31" t="str">
        <f>IFERROR(IF($G124=Tabelid!$L$6,$E124*AA124,IFERROR($E124*AA124/SUM($J124:$AB124)*(Eksplikatsioon!AF126)/SUMPRODUCT($J124:$AB124,Eksplikatsioon!$O126:$AG126),"")),"")</f>
        <v/>
      </c>
      <c r="AU124" s="31" t="str">
        <f>IFERROR(IF($G124=Tabelid!$L$6,$E124*AB124,IFERROR($E124*AB124/SUM($J124:$AB124)*(Eksplikatsioon!AG126)/SUMPRODUCT($J124:$AB124,Eksplikatsioon!$O126:$AG126),"")),"")</f>
        <v/>
      </c>
    </row>
    <row r="125" spans="1:47" x14ac:dyDescent="0.25">
      <c r="A125" s="25" t="str">
        <f>IF(Eksplikatsioon!A127=0,"",Eksplikatsioon!A127)</f>
        <v/>
      </c>
      <c r="B125" s="58" t="str">
        <f>IF(Eksplikatsioon!B127=0,"",Eksplikatsioon!B127)</f>
        <v/>
      </c>
      <c r="C125" s="25" t="str">
        <f>IF(Eksplikatsioon!C127=0,"",Eksplikatsioon!C127)</f>
        <v/>
      </c>
      <c r="D125" s="25" t="str">
        <f>IF(Eksplikatsioon!D127=0,"",Eksplikatsioon!D127)</f>
        <v/>
      </c>
      <c r="E125" s="56" t="str">
        <f>IF(Eksplikatsioon!F127=0,"",Eksplikatsioon!F127)</f>
        <v/>
      </c>
      <c r="F125" s="25" t="str">
        <f>IF(Eksplikatsioon!H127=0,"",Eksplikatsioon!H127)</f>
        <v/>
      </c>
      <c r="G125" s="25" t="str">
        <f>IF(Eksplikatsioon!J127=0,"",Eksplikatsioon!J127)</f>
        <v/>
      </c>
      <c r="H125" s="25" t="str">
        <f>IF(Eksplikatsioon!K127=0,"",Eksplikatsioon!K127)</f>
        <v/>
      </c>
      <c r="I125" s="25" t="str">
        <f>IF(Eksplikatsioon!L127=0,"",Eksplikatsioon!L127)</f>
        <v/>
      </c>
      <c r="J125" s="31"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1"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1"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1"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1"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1"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1"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1"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1"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1"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1"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1"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1"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1"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1"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1"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1"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1"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1"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IFERROR(IF($G125=Tabelid!$L$6,$E125*J125,IFERROR($E125*J125/SUM($J125:$AB125)*(Eksplikatsioon!O127)/SUMPRODUCT($J125:$AB125,Eksplikatsioon!$O127:$AG127),"")),"")</f>
        <v/>
      </c>
      <c r="AD125" s="31" t="str">
        <f>IFERROR(IF($G125=Tabelid!$L$6,$E125*K125,IFERROR($E125*K125/SUM($J125:$AB125)*(Eksplikatsioon!P127)/SUMPRODUCT($J125:$AB125,Eksplikatsioon!$O127:$AG127),"")),"")</f>
        <v/>
      </c>
      <c r="AE125" s="31" t="str">
        <f>IFERROR(IF($G125=Tabelid!$L$6,$E125*L125,IFERROR($E125*L125/SUM($J125:$AB125)*(Eksplikatsioon!Q127)/SUMPRODUCT($J125:$AB125,Eksplikatsioon!$O127:$AG127),"")),"")</f>
        <v/>
      </c>
      <c r="AF125" s="31" t="str">
        <f>IFERROR(IF($G125=Tabelid!$L$6,$E125*M125,IFERROR($E125*M125/SUM($J125:$AB125)*(Eksplikatsioon!R127)/SUMPRODUCT($J125:$AB125,Eksplikatsioon!$O127:$AG127),"")),"")</f>
        <v/>
      </c>
      <c r="AG125" s="31" t="str">
        <f>IFERROR(IF($G125=Tabelid!$L$6,$E125*N125,IFERROR($E125*N125/SUM($J125:$AB125)*(Eksplikatsioon!S127)/SUMPRODUCT($J125:$AB125,Eksplikatsioon!$O127:$AG127),"")),"")</f>
        <v/>
      </c>
      <c r="AH125" s="31" t="str">
        <f>IFERROR(IF($G125=Tabelid!$L$6,$E125*O125,IFERROR($E125*O125/SUM($J125:$AB125)*(Eksplikatsioon!T127)/SUMPRODUCT($J125:$AB125,Eksplikatsioon!$O127:$AG127),"")),"")</f>
        <v/>
      </c>
      <c r="AI125" s="31" t="str">
        <f>IFERROR(IF($G125=Tabelid!$L$6,$E125*P125,IFERROR($E125*P125/SUM($J125:$AB125)*(Eksplikatsioon!U127)/SUMPRODUCT($J125:$AB125,Eksplikatsioon!$O127:$AG127),"")),"")</f>
        <v/>
      </c>
      <c r="AJ125" s="31" t="str">
        <f>IFERROR(IF($G125=Tabelid!$L$6,$E125*Q125,IFERROR($E125*Q125/SUM($J125:$AB125)*(Eksplikatsioon!V127)/SUMPRODUCT($J125:$AB125,Eksplikatsioon!$O127:$AG127),"")),"")</f>
        <v/>
      </c>
      <c r="AK125" s="31" t="str">
        <f>IFERROR(IF($G125=Tabelid!$L$6,$E125*R125,IFERROR($E125*R125/SUM($J125:$AB125)*(Eksplikatsioon!W127)/SUMPRODUCT($J125:$AB125,Eksplikatsioon!$O127:$AG127),"")),"")</f>
        <v/>
      </c>
      <c r="AL125" s="31" t="str">
        <f>IFERROR(IF($G125=Tabelid!$L$6,$E125*S125,IFERROR($E125*S125/SUM($J125:$AB125)*(Eksplikatsioon!X127)/SUMPRODUCT($J125:$AB125,Eksplikatsioon!$O127:$AG127),"")),"")</f>
        <v/>
      </c>
      <c r="AM125" s="31" t="str">
        <f>IFERROR(IF($G125=Tabelid!$L$6,$E125*T125,IFERROR($E125*T125/SUM($J125:$AB125)*(Eksplikatsioon!Y127)/SUMPRODUCT($J125:$AB125,Eksplikatsioon!$O127:$AG127),"")),"")</f>
        <v/>
      </c>
      <c r="AN125" s="31" t="str">
        <f>IFERROR(IF($G125=Tabelid!$L$6,$E125*U125,IFERROR($E125*U125/SUM($J125:$AB125)*(Eksplikatsioon!Z127)/SUMPRODUCT($J125:$AB125,Eksplikatsioon!$O127:$AG127),"")),"")</f>
        <v/>
      </c>
      <c r="AO125" s="31" t="str">
        <f>IFERROR(IF($G125=Tabelid!$L$6,$E125*V125,IFERROR($E125*V125/SUM($J125:$AB125)*(Eksplikatsioon!AA127)/SUMPRODUCT($J125:$AB125,Eksplikatsioon!$O127:$AG127),"")),"")</f>
        <v/>
      </c>
      <c r="AP125" s="31" t="str">
        <f>IFERROR(IF($G125=Tabelid!$L$6,$E125*W125,IFERROR($E125*W125/SUM($J125:$AB125)*(Eksplikatsioon!AB127)/SUMPRODUCT($J125:$AB125,Eksplikatsioon!$O127:$AG127),"")),"")</f>
        <v/>
      </c>
      <c r="AQ125" s="31" t="str">
        <f>IFERROR(IF($G125=Tabelid!$L$6,$E125*X125,IFERROR($E125*X125/SUM($J125:$AB125)*(Eksplikatsioon!AC127)/SUMPRODUCT($J125:$AB125,Eksplikatsioon!$O127:$AG127),"")),"")</f>
        <v/>
      </c>
      <c r="AR125" s="31" t="str">
        <f>IFERROR(IF($G125=Tabelid!$L$6,$E125*Y125,IFERROR($E125*Y125/SUM($J125:$AB125)*(Eksplikatsioon!AD127)/SUMPRODUCT($J125:$AB125,Eksplikatsioon!$O127:$AG127),"")),"")</f>
        <v/>
      </c>
      <c r="AS125" s="31" t="str">
        <f>IFERROR(IF($G125=Tabelid!$L$6,$E125*Z125,IFERROR($E125*Z125/SUM($J125:$AB125)*(Eksplikatsioon!AE127)/SUMPRODUCT($J125:$AB125,Eksplikatsioon!$O127:$AG127),"")),"")</f>
        <v/>
      </c>
      <c r="AT125" s="31" t="str">
        <f>IFERROR(IF($G125=Tabelid!$L$6,$E125*AA125,IFERROR($E125*AA125/SUM($J125:$AB125)*(Eksplikatsioon!AF127)/SUMPRODUCT($J125:$AB125,Eksplikatsioon!$O127:$AG127),"")),"")</f>
        <v/>
      </c>
      <c r="AU125" s="31" t="str">
        <f>IFERROR(IF($G125=Tabelid!$L$6,$E125*AB125,IFERROR($E125*AB125/SUM($J125:$AB125)*(Eksplikatsioon!AG127)/SUMPRODUCT($J125:$AB125,Eksplikatsioon!$O127:$AG127),"")),"")</f>
        <v/>
      </c>
    </row>
    <row r="126" spans="1:47" x14ac:dyDescent="0.25">
      <c r="A126" s="25" t="str">
        <f>IF(Eksplikatsioon!A128=0,"",Eksplikatsioon!A128)</f>
        <v/>
      </c>
      <c r="B126" s="58" t="str">
        <f>IF(Eksplikatsioon!B128=0,"",Eksplikatsioon!B128)</f>
        <v/>
      </c>
      <c r="C126" s="25" t="str">
        <f>IF(Eksplikatsioon!C128=0,"",Eksplikatsioon!C128)</f>
        <v/>
      </c>
      <c r="D126" s="25" t="str">
        <f>IF(Eksplikatsioon!D128=0,"",Eksplikatsioon!D128)</f>
        <v/>
      </c>
      <c r="E126" s="56" t="str">
        <f>IF(Eksplikatsioon!F128=0,"",Eksplikatsioon!F128)</f>
        <v/>
      </c>
      <c r="F126" s="25" t="str">
        <f>IF(Eksplikatsioon!H128=0,"",Eksplikatsioon!H128)</f>
        <v/>
      </c>
      <c r="G126" s="25" t="str">
        <f>IF(Eksplikatsioon!J128=0,"",Eksplikatsioon!J128)</f>
        <v/>
      </c>
      <c r="H126" s="25" t="str">
        <f>IF(Eksplikatsioon!K128=0,"",Eksplikatsioon!K128)</f>
        <v/>
      </c>
      <c r="I126" s="25" t="str">
        <f>IF(Eksplikatsioon!L128=0,"",Eksplikatsioon!L128)</f>
        <v/>
      </c>
      <c r="J126" s="31"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1"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1"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1"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1"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1"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1"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1"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1"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1"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1"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1"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1"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1"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1"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1"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1"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1"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1"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IFERROR(IF($G126=Tabelid!$L$6,$E126*J126,IFERROR($E126*J126/SUM($J126:$AB126)*(Eksplikatsioon!O128)/SUMPRODUCT($J126:$AB126,Eksplikatsioon!$O128:$AG128),"")),"")</f>
        <v/>
      </c>
      <c r="AD126" s="31" t="str">
        <f>IFERROR(IF($G126=Tabelid!$L$6,$E126*K126,IFERROR($E126*K126/SUM($J126:$AB126)*(Eksplikatsioon!P128)/SUMPRODUCT($J126:$AB126,Eksplikatsioon!$O128:$AG128),"")),"")</f>
        <v/>
      </c>
      <c r="AE126" s="31" t="str">
        <f>IFERROR(IF($G126=Tabelid!$L$6,$E126*L126,IFERROR($E126*L126/SUM($J126:$AB126)*(Eksplikatsioon!Q128)/SUMPRODUCT($J126:$AB126,Eksplikatsioon!$O128:$AG128),"")),"")</f>
        <v/>
      </c>
      <c r="AF126" s="31" t="str">
        <f>IFERROR(IF($G126=Tabelid!$L$6,$E126*M126,IFERROR($E126*M126/SUM($J126:$AB126)*(Eksplikatsioon!R128)/SUMPRODUCT($J126:$AB126,Eksplikatsioon!$O128:$AG128),"")),"")</f>
        <v/>
      </c>
      <c r="AG126" s="31" t="str">
        <f>IFERROR(IF($G126=Tabelid!$L$6,$E126*N126,IFERROR($E126*N126/SUM($J126:$AB126)*(Eksplikatsioon!S128)/SUMPRODUCT($J126:$AB126,Eksplikatsioon!$O128:$AG128),"")),"")</f>
        <v/>
      </c>
      <c r="AH126" s="31" t="str">
        <f>IFERROR(IF($G126=Tabelid!$L$6,$E126*O126,IFERROR($E126*O126/SUM($J126:$AB126)*(Eksplikatsioon!T128)/SUMPRODUCT($J126:$AB126,Eksplikatsioon!$O128:$AG128),"")),"")</f>
        <v/>
      </c>
      <c r="AI126" s="31" t="str">
        <f>IFERROR(IF($G126=Tabelid!$L$6,$E126*P126,IFERROR($E126*P126/SUM($J126:$AB126)*(Eksplikatsioon!U128)/SUMPRODUCT($J126:$AB126,Eksplikatsioon!$O128:$AG128),"")),"")</f>
        <v/>
      </c>
      <c r="AJ126" s="31" t="str">
        <f>IFERROR(IF($G126=Tabelid!$L$6,$E126*Q126,IFERROR($E126*Q126/SUM($J126:$AB126)*(Eksplikatsioon!V128)/SUMPRODUCT($J126:$AB126,Eksplikatsioon!$O128:$AG128),"")),"")</f>
        <v/>
      </c>
      <c r="AK126" s="31" t="str">
        <f>IFERROR(IF($G126=Tabelid!$L$6,$E126*R126,IFERROR($E126*R126/SUM($J126:$AB126)*(Eksplikatsioon!W128)/SUMPRODUCT($J126:$AB126,Eksplikatsioon!$O128:$AG128),"")),"")</f>
        <v/>
      </c>
      <c r="AL126" s="31" t="str">
        <f>IFERROR(IF($G126=Tabelid!$L$6,$E126*S126,IFERROR($E126*S126/SUM($J126:$AB126)*(Eksplikatsioon!X128)/SUMPRODUCT($J126:$AB126,Eksplikatsioon!$O128:$AG128),"")),"")</f>
        <v/>
      </c>
      <c r="AM126" s="31" t="str">
        <f>IFERROR(IF($G126=Tabelid!$L$6,$E126*T126,IFERROR($E126*T126/SUM($J126:$AB126)*(Eksplikatsioon!Y128)/SUMPRODUCT($J126:$AB126,Eksplikatsioon!$O128:$AG128),"")),"")</f>
        <v/>
      </c>
      <c r="AN126" s="31" t="str">
        <f>IFERROR(IF($G126=Tabelid!$L$6,$E126*U126,IFERROR($E126*U126/SUM($J126:$AB126)*(Eksplikatsioon!Z128)/SUMPRODUCT($J126:$AB126,Eksplikatsioon!$O128:$AG128),"")),"")</f>
        <v/>
      </c>
      <c r="AO126" s="31" t="str">
        <f>IFERROR(IF($G126=Tabelid!$L$6,$E126*V126,IFERROR($E126*V126/SUM($J126:$AB126)*(Eksplikatsioon!AA128)/SUMPRODUCT($J126:$AB126,Eksplikatsioon!$O128:$AG128),"")),"")</f>
        <v/>
      </c>
      <c r="AP126" s="31" t="str">
        <f>IFERROR(IF($G126=Tabelid!$L$6,$E126*W126,IFERROR($E126*W126/SUM($J126:$AB126)*(Eksplikatsioon!AB128)/SUMPRODUCT($J126:$AB126,Eksplikatsioon!$O128:$AG128),"")),"")</f>
        <v/>
      </c>
      <c r="AQ126" s="31" t="str">
        <f>IFERROR(IF($G126=Tabelid!$L$6,$E126*X126,IFERROR($E126*X126/SUM($J126:$AB126)*(Eksplikatsioon!AC128)/SUMPRODUCT($J126:$AB126,Eksplikatsioon!$O128:$AG128),"")),"")</f>
        <v/>
      </c>
      <c r="AR126" s="31" t="str">
        <f>IFERROR(IF($G126=Tabelid!$L$6,$E126*Y126,IFERROR($E126*Y126/SUM($J126:$AB126)*(Eksplikatsioon!AD128)/SUMPRODUCT($J126:$AB126,Eksplikatsioon!$O128:$AG128),"")),"")</f>
        <v/>
      </c>
      <c r="AS126" s="31" t="str">
        <f>IFERROR(IF($G126=Tabelid!$L$6,$E126*Z126,IFERROR($E126*Z126/SUM($J126:$AB126)*(Eksplikatsioon!AE128)/SUMPRODUCT($J126:$AB126,Eksplikatsioon!$O128:$AG128),"")),"")</f>
        <v/>
      </c>
      <c r="AT126" s="31" t="str">
        <f>IFERROR(IF($G126=Tabelid!$L$6,$E126*AA126,IFERROR($E126*AA126/SUM($J126:$AB126)*(Eksplikatsioon!AF128)/SUMPRODUCT($J126:$AB126,Eksplikatsioon!$O128:$AG128),"")),"")</f>
        <v/>
      </c>
      <c r="AU126" s="31" t="str">
        <f>IFERROR(IF($G126=Tabelid!$L$6,$E126*AB126,IFERROR($E126*AB126/SUM($J126:$AB126)*(Eksplikatsioon!AG128)/SUMPRODUCT($J126:$AB126,Eksplikatsioon!$O128:$AG128),"")),"")</f>
        <v/>
      </c>
    </row>
    <row r="127" spans="1:47" x14ac:dyDescent="0.25">
      <c r="A127" s="25" t="str">
        <f>IF(Eksplikatsioon!A129=0,"",Eksplikatsioon!A129)</f>
        <v/>
      </c>
      <c r="B127" s="58" t="str">
        <f>IF(Eksplikatsioon!B129=0,"",Eksplikatsioon!B129)</f>
        <v/>
      </c>
      <c r="C127" s="25" t="str">
        <f>IF(Eksplikatsioon!C129=0,"",Eksplikatsioon!C129)</f>
        <v/>
      </c>
      <c r="D127" s="25" t="str">
        <f>IF(Eksplikatsioon!D129=0,"",Eksplikatsioon!D129)</f>
        <v/>
      </c>
      <c r="E127" s="56" t="str">
        <f>IF(Eksplikatsioon!F129=0,"",Eksplikatsioon!F129)</f>
        <v/>
      </c>
      <c r="F127" s="25" t="str">
        <f>IF(Eksplikatsioon!H129=0,"",Eksplikatsioon!H129)</f>
        <v/>
      </c>
      <c r="G127" s="25" t="str">
        <f>IF(Eksplikatsioon!J129=0,"",Eksplikatsioon!J129)</f>
        <v/>
      </c>
      <c r="H127" s="25" t="str">
        <f>IF(Eksplikatsioon!K129=0,"",Eksplikatsioon!K129)</f>
        <v/>
      </c>
      <c r="I127" s="25" t="str">
        <f>IF(Eksplikatsioon!L129=0,"",Eksplikatsioon!L129)</f>
        <v/>
      </c>
      <c r="J127" s="31"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1"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1"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1"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1"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1"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1"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1"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1"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1"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1"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1"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1"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1"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1"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1"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1"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1"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1"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IFERROR(IF($G127=Tabelid!$L$6,$E127*J127,IFERROR($E127*J127/SUM($J127:$AB127)*(Eksplikatsioon!O129)/SUMPRODUCT($J127:$AB127,Eksplikatsioon!$O129:$AG129),"")),"")</f>
        <v/>
      </c>
      <c r="AD127" s="31" t="str">
        <f>IFERROR(IF($G127=Tabelid!$L$6,$E127*K127,IFERROR($E127*K127/SUM($J127:$AB127)*(Eksplikatsioon!P129)/SUMPRODUCT($J127:$AB127,Eksplikatsioon!$O129:$AG129),"")),"")</f>
        <v/>
      </c>
      <c r="AE127" s="31" t="str">
        <f>IFERROR(IF($G127=Tabelid!$L$6,$E127*L127,IFERROR($E127*L127/SUM($J127:$AB127)*(Eksplikatsioon!Q129)/SUMPRODUCT($J127:$AB127,Eksplikatsioon!$O129:$AG129),"")),"")</f>
        <v/>
      </c>
      <c r="AF127" s="31" t="str">
        <f>IFERROR(IF($G127=Tabelid!$L$6,$E127*M127,IFERROR($E127*M127/SUM($J127:$AB127)*(Eksplikatsioon!R129)/SUMPRODUCT($J127:$AB127,Eksplikatsioon!$O129:$AG129),"")),"")</f>
        <v/>
      </c>
      <c r="AG127" s="31" t="str">
        <f>IFERROR(IF($G127=Tabelid!$L$6,$E127*N127,IFERROR($E127*N127/SUM($J127:$AB127)*(Eksplikatsioon!S129)/SUMPRODUCT($J127:$AB127,Eksplikatsioon!$O129:$AG129),"")),"")</f>
        <v/>
      </c>
      <c r="AH127" s="31" t="str">
        <f>IFERROR(IF($G127=Tabelid!$L$6,$E127*O127,IFERROR($E127*O127/SUM($J127:$AB127)*(Eksplikatsioon!T129)/SUMPRODUCT($J127:$AB127,Eksplikatsioon!$O129:$AG129),"")),"")</f>
        <v/>
      </c>
      <c r="AI127" s="31" t="str">
        <f>IFERROR(IF($G127=Tabelid!$L$6,$E127*P127,IFERROR($E127*P127/SUM($J127:$AB127)*(Eksplikatsioon!U129)/SUMPRODUCT($J127:$AB127,Eksplikatsioon!$O129:$AG129),"")),"")</f>
        <v/>
      </c>
      <c r="AJ127" s="31" t="str">
        <f>IFERROR(IF($G127=Tabelid!$L$6,$E127*Q127,IFERROR($E127*Q127/SUM($J127:$AB127)*(Eksplikatsioon!V129)/SUMPRODUCT($J127:$AB127,Eksplikatsioon!$O129:$AG129),"")),"")</f>
        <v/>
      </c>
      <c r="AK127" s="31" t="str">
        <f>IFERROR(IF($G127=Tabelid!$L$6,$E127*R127,IFERROR($E127*R127/SUM($J127:$AB127)*(Eksplikatsioon!W129)/SUMPRODUCT($J127:$AB127,Eksplikatsioon!$O129:$AG129),"")),"")</f>
        <v/>
      </c>
      <c r="AL127" s="31" t="str">
        <f>IFERROR(IF($G127=Tabelid!$L$6,$E127*S127,IFERROR($E127*S127/SUM($J127:$AB127)*(Eksplikatsioon!X129)/SUMPRODUCT($J127:$AB127,Eksplikatsioon!$O129:$AG129),"")),"")</f>
        <v/>
      </c>
      <c r="AM127" s="31" t="str">
        <f>IFERROR(IF($G127=Tabelid!$L$6,$E127*T127,IFERROR($E127*T127/SUM($J127:$AB127)*(Eksplikatsioon!Y129)/SUMPRODUCT($J127:$AB127,Eksplikatsioon!$O129:$AG129),"")),"")</f>
        <v/>
      </c>
      <c r="AN127" s="31" t="str">
        <f>IFERROR(IF($G127=Tabelid!$L$6,$E127*U127,IFERROR($E127*U127/SUM($J127:$AB127)*(Eksplikatsioon!Z129)/SUMPRODUCT($J127:$AB127,Eksplikatsioon!$O129:$AG129),"")),"")</f>
        <v/>
      </c>
      <c r="AO127" s="31" t="str">
        <f>IFERROR(IF($G127=Tabelid!$L$6,$E127*V127,IFERROR($E127*V127/SUM($J127:$AB127)*(Eksplikatsioon!AA129)/SUMPRODUCT($J127:$AB127,Eksplikatsioon!$O129:$AG129),"")),"")</f>
        <v/>
      </c>
      <c r="AP127" s="31" t="str">
        <f>IFERROR(IF($G127=Tabelid!$L$6,$E127*W127,IFERROR($E127*W127/SUM($J127:$AB127)*(Eksplikatsioon!AB129)/SUMPRODUCT($J127:$AB127,Eksplikatsioon!$O129:$AG129),"")),"")</f>
        <v/>
      </c>
      <c r="AQ127" s="31" t="str">
        <f>IFERROR(IF($G127=Tabelid!$L$6,$E127*X127,IFERROR($E127*X127/SUM($J127:$AB127)*(Eksplikatsioon!AC129)/SUMPRODUCT($J127:$AB127,Eksplikatsioon!$O129:$AG129),"")),"")</f>
        <v/>
      </c>
      <c r="AR127" s="31" t="str">
        <f>IFERROR(IF($G127=Tabelid!$L$6,$E127*Y127,IFERROR($E127*Y127/SUM($J127:$AB127)*(Eksplikatsioon!AD129)/SUMPRODUCT($J127:$AB127,Eksplikatsioon!$O129:$AG129),"")),"")</f>
        <v/>
      </c>
      <c r="AS127" s="31" t="str">
        <f>IFERROR(IF($G127=Tabelid!$L$6,$E127*Z127,IFERROR($E127*Z127/SUM($J127:$AB127)*(Eksplikatsioon!AE129)/SUMPRODUCT($J127:$AB127,Eksplikatsioon!$O129:$AG129),"")),"")</f>
        <v/>
      </c>
      <c r="AT127" s="31" t="str">
        <f>IFERROR(IF($G127=Tabelid!$L$6,$E127*AA127,IFERROR($E127*AA127/SUM($J127:$AB127)*(Eksplikatsioon!AF129)/SUMPRODUCT($J127:$AB127,Eksplikatsioon!$O129:$AG129),"")),"")</f>
        <v/>
      </c>
      <c r="AU127" s="31" t="str">
        <f>IFERROR(IF($G127=Tabelid!$L$6,$E127*AB127,IFERROR($E127*AB127/SUM($J127:$AB127)*(Eksplikatsioon!AG129)/SUMPRODUCT($J127:$AB127,Eksplikatsioon!$O129:$AG129),"")),"")</f>
        <v/>
      </c>
    </row>
    <row r="128" spans="1:47" x14ac:dyDescent="0.25">
      <c r="A128" s="25" t="str">
        <f>IF(Eksplikatsioon!A130=0,"",Eksplikatsioon!A130)</f>
        <v/>
      </c>
      <c r="B128" s="58" t="str">
        <f>IF(Eksplikatsioon!B130=0,"",Eksplikatsioon!B130)</f>
        <v/>
      </c>
      <c r="C128" s="25" t="str">
        <f>IF(Eksplikatsioon!C130=0,"",Eksplikatsioon!C130)</f>
        <v/>
      </c>
      <c r="D128" s="25" t="str">
        <f>IF(Eksplikatsioon!D130=0,"",Eksplikatsioon!D130)</f>
        <v/>
      </c>
      <c r="E128" s="56" t="str">
        <f>IF(Eksplikatsioon!F130=0,"",Eksplikatsioon!F130)</f>
        <v/>
      </c>
      <c r="F128" s="25" t="str">
        <f>IF(Eksplikatsioon!H130=0,"",Eksplikatsioon!H130)</f>
        <v/>
      </c>
      <c r="G128" s="25" t="str">
        <f>IF(Eksplikatsioon!J130=0,"",Eksplikatsioon!J130)</f>
        <v/>
      </c>
      <c r="H128" s="25" t="str">
        <f>IF(Eksplikatsioon!K130=0,"",Eksplikatsioon!K130)</f>
        <v/>
      </c>
      <c r="I128" s="25" t="str">
        <f>IF(Eksplikatsioon!L130=0,"",Eksplikatsioon!L130)</f>
        <v/>
      </c>
      <c r="J128" s="31"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1"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1"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1"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1"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1"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1"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1"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1"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1"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1"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1"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1"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1"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1"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1"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1"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1"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1"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IFERROR(IF($G128=Tabelid!$L$6,$E128*J128,IFERROR($E128*J128/SUM($J128:$AB128)*(Eksplikatsioon!O130)/SUMPRODUCT($J128:$AB128,Eksplikatsioon!$O130:$AG130),"")),"")</f>
        <v/>
      </c>
      <c r="AD128" s="31" t="str">
        <f>IFERROR(IF($G128=Tabelid!$L$6,$E128*K128,IFERROR($E128*K128/SUM($J128:$AB128)*(Eksplikatsioon!P130)/SUMPRODUCT($J128:$AB128,Eksplikatsioon!$O130:$AG130),"")),"")</f>
        <v/>
      </c>
      <c r="AE128" s="31" t="str">
        <f>IFERROR(IF($G128=Tabelid!$L$6,$E128*L128,IFERROR($E128*L128/SUM($J128:$AB128)*(Eksplikatsioon!Q130)/SUMPRODUCT($J128:$AB128,Eksplikatsioon!$O130:$AG130),"")),"")</f>
        <v/>
      </c>
      <c r="AF128" s="31" t="str">
        <f>IFERROR(IF($G128=Tabelid!$L$6,$E128*M128,IFERROR($E128*M128/SUM($J128:$AB128)*(Eksplikatsioon!R130)/SUMPRODUCT($J128:$AB128,Eksplikatsioon!$O130:$AG130),"")),"")</f>
        <v/>
      </c>
      <c r="AG128" s="31" t="str">
        <f>IFERROR(IF($G128=Tabelid!$L$6,$E128*N128,IFERROR($E128*N128/SUM($J128:$AB128)*(Eksplikatsioon!S130)/SUMPRODUCT($J128:$AB128,Eksplikatsioon!$O130:$AG130),"")),"")</f>
        <v/>
      </c>
      <c r="AH128" s="31" t="str">
        <f>IFERROR(IF($G128=Tabelid!$L$6,$E128*O128,IFERROR($E128*O128/SUM($J128:$AB128)*(Eksplikatsioon!T130)/SUMPRODUCT($J128:$AB128,Eksplikatsioon!$O130:$AG130),"")),"")</f>
        <v/>
      </c>
      <c r="AI128" s="31" t="str">
        <f>IFERROR(IF($G128=Tabelid!$L$6,$E128*P128,IFERROR($E128*P128/SUM($J128:$AB128)*(Eksplikatsioon!U130)/SUMPRODUCT($J128:$AB128,Eksplikatsioon!$O130:$AG130),"")),"")</f>
        <v/>
      </c>
      <c r="AJ128" s="31" t="str">
        <f>IFERROR(IF($G128=Tabelid!$L$6,$E128*Q128,IFERROR($E128*Q128/SUM($J128:$AB128)*(Eksplikatsioon!V130)/SUMPRODUCT($J128:$AB128,Eksplikatsioon!$O130:$AG130),"")),"")</f>
        <v/>
      </c>
      <c r="AK128" s="31" t="str">
        <f>IFERROR(IF($G128=Tabelid!$L$6,$E128*R128,IFERROR($E128*R128/SUM($J128:$AB128)*(Eksplikatsioon!W130)/SUMPRODUCT($J128:$AB128,Eksplikatsioon!$O130:$AG130),"")),"")</f>
        <v/>
      </c>
      <c r="AL128" s="31" t="str">
        <f>IFERROR(IF($G128=Tabelid!$L$6,$E128*S128,IFERROR($E128*S128/SUM($J128:$AB128)*(Eksplikatsioon!X130)/SUMPRODUCT($J128:$AB128,Eksplikatsioon!$O130:$AG130),"")),"")</f>
        <v/>
      </c>
      <c r="AM128" s="31" t="str">
        <f>IFERROR(IF($G128=Tabelid!$L$6,$E128*T128,IFERROR($E128*T128/SUM($J128:$AB128)*(Eksplikatsioon!Y130)/SUMPRODUCT($J128:$AB128,Eksplikatsioon!$O130:$AG130),"")),"")</f>
        <v/>
      </c>
      <c r="AN128" s="31" t="str">
        <f>IFERROR(IF($G128=Tabelid!$L$6,$E128*U128,IFERROR($E128*U128/SUM($J128:$AB128)*(Eksplikatsioon!Z130)/SUMPRODUCT($J128:$AB128,Eksplikatsioon!$O130:$AG130),"")),"")</f>
        <v/>
      </c>
      <c r="AO128" s="31" t="str">
        <f>IFERROR(IF($G128=Tabelid!$L$6,$E128*V128,IFERROR($E128*V128/SUM($J128:$AB128)*(Eksplikatsioon!AA130)/SUMPRODUCT($J128:$AB128,Eksplikatsioon!$O130:$AG130),"")),"")</f>
        <v/>
      </c>
      <c r="AP128" s="31" t="str">
        <f>IFERROR(IF($G128=Tabelid!$L$6,$E128*W128,IFERROR($E128*W128/SUM($J128:$AB128)*(Eksplikatsioon!AB130)/SUMPRODUCT($J128:$AB128,Eksplikatsioon!$O130:$AG130),"")),"")</f>
        <v/>
      </c>
      <c r="AQ128" s="31" t="str">
        <f>IFERROR(IF($G128=Tabelid!$L$6,$E128*X128,IFERROR($E128*X128/SUM($J128:$AB128)*(Eksplikatsioon!AC130)/SUMPRODUCT($J128:$AB128,Eksplikatsioon!$O130:$AG130),"")),"")</f>
        <v/>
      </c>
      <c r="AR128" s="31" t="str">
        <f>IFERROR(IF($G128=Tabelid!$L$6,$E128*Y128,IFERROR($E128*Y128/SUM($J128:$AB128)*(Eksplikatsioon!AD130)/SUMPRODUCT($J128:$AB128,Eksplikatsioon!$O130:$AG130),"")),"")</f>
        <v/>
      </c>
      <c r="AS128" s="31" t="str">
        <f>IFERROR(IF($G128=Tabelid!$L$6,$E128*Z128,IFERROR($E128*Z128/SUM($J128:$AB128)*(Eksplikatsioon!AE130)/SUMPRODUCT($J128:$AB128,Eksplikatsioon!$O130:$AG130),"")),"")</f>
        <v/>
      </c>
      <c r="AT128" s="31" t="str">
        <f>IFERROR(IF($G128=Tabelid!$L$6,$E128*AA128,IFERROR($E128*AA128/SUM($J128:$AB128)*(Eksplikatsioon!AF130)/SUMPRODUCT($J128:$AB128,Eksplikatsioon!$O130:$AG130),"")),"")</f>
        <v/>
      </c>
      <c r="AU128" s="31" t="str">
        <f>IFERROR(IF($G128=Tabelid!$L$6,$E128*AB128,IFERROR($E128*AB128/SUM($J128:$AB128)*(Eksplikatsioon!AG130)/SUMPRODUCT($J128:$AB128,Eksplikatsioon!$O130:$AG130),"")),"")</f>
        <v/>
      </c>
    </row>
    <row r="129" spans="1:47" x14ac:dyDescent="0.25">
      <c r="A129" s="25" t="str">
        <f>IF(Eksplikatsioon!A131=0,"",Eksplikatsioon!A131)</f>
        <v/>
      </c>
      <c r="B129" s="58" t="str">
        <f>IF(Eksplikatsioon!B131=0,"",Eksplikatsioon!B131)</f>
        <v/>
      </c>
      <c r="C129" s="25" t="str">
        <f>IF(Eksplikatsioon!C131=0,"",Eksplikatsioon!C131)</f>
        <v/>
      </c>
      <c r="D129" s="25" t="str">
        <f>IF(Eksplikatsioon!D131=0,"",Eksplikatsioon!D131)</f>
        <v/>
      </c>
      <c r="E129" s="56" t="str">
        <f>IF(Eksplikatsioon!F131=0,"",Eksplikatsioon!F131)</f>
        <v/>
      </c>
      <c r="F129" s="25" t="str">
        <f>IF(Eksplikatsioon!H131=0,"",Eksplikatsioon!H131)</f>
        <v/>
      </c>
      <c r="G129" s="25" t="str">
        <f>IF(Eksplikatsioon!J131=0,"",Eksplikatsioon!J131)</f>
        <v/>
      </c>
      <c r="H129" s="25" t="str">
        <f>IF(Eksplikatsioon!K131=0,"",Eksplikatsioon!K131)</f>
        <v/>
      </c>
      <c r="I129" s="25" t="str">
        <f>IF(Eksplikatsioon!L131=0,"",Eksplikatsioon!L131)</f>
        <v/>
      </c>
      <c r="J129" s="31"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1"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1"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1"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1"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1"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1"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1"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1"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1"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1"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1"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1"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1"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1"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1"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1"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1"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1"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IFERROR(IF($G129=Tabelid!$L$6,$E129*J129,IFERROR($E129*J129/SUM($J129:$AB129)*(Eksplikatsioon!O131)/SUMPRODUCT($J129:$AB129,Eksplikatsioon!$O131:$AG131),"")),"")</f>
        <v/>
      </c>
      <c r="AD129" s="31" t="str">
        <f>IFERROR(IF($G129=Tabelid!$L$6,$E129*K129,IFERROR($E129*K129/SUM($J129:$AB129)*(Eksplikatsioon!P131)/SUMPRODUCT($J129:$AB129,Eksplikatsioon!$O131:$AG131),"")),"")</f>
        <v/>
      </c>
      <c r="AE129" s="31" t="str">
        <f>IFERROR(IF($G129=Tabelid!$L$6,$E129*L129,IFERROR($E129*L129/SUM($J129:$AB129)*(Eksplikatsioon!Q131)/SUMPRODUCT($J129:$AB129,Eksplikatsioon!$O131:$AG131),"")),"")</f>
        <v/>
      </c>
      <c r="AF129" s="31" t="str">
        <f>IFERROR(IF($G129=Tabelid!$L$6,$E129*M129,IFERROR($E129*M129/SUM($J129:$AB129)*(Eksplikatsioon!R131)/SUMPRODUCT($J129:$AB129,Eksplikatsioon!$O131:$AG131),"")),"")</f>
        <v/>
      </c>
      <c r="AG129" s="31" t="str">
        <f>IFERROR(IF($G129=Tabelid!$L$6,$E129*N129,IFERROR($E129*N129/SUM($J129:$AB129)*(Eksplikatsioon!S131)/SUMPRODUCT($J129:$AB129,Eksplikatsioon!$O131:$AG131),"")),"")</f>
        <v/>
      </c>
      <c r="AH129" s="31" t="str">
        <f>IFERROR(IF($G129=Tabelid!$L$6,$E129*O129,IFERROR($E129*O129/SUM($J129:$AB129)*(Eksplikatsioon!T131)/SUMPRODUCT($J129:$AB129,Eksplikatsioon!$O131:$AG131),"")),"")</f>
        <v/>
      </c>
      <c r="AI129" s="31" t="str">
        <f>IFERROR(IF($G129=Tabelid!$L$6,$E129*P129,IFERROR($E129*P129/SUM($J129:$AB129)*(Eksplikatsioon!U131)/SUMPRODUCT($J129:$AB129,Eksplikatsioon!$O131:$AG131),"")),"")</f>
        <v/>
      </c>
      <c r="AJ129" s="31" t="str">
        <f>IFERROR(IF($G129=Tabelid!$L$6,$E129*Q129,IFERROR($E129*Q129/SUM($J129:$AB129)*(Eksplikatsioon!V131)/SUMPRODUCT($J129:$AB129,Eksplikatsioon!$O131:$AG131),"")),"")</f>
        <v/>
      </c>
      <c r="AK129" s="31" t="str">
        <f>IFERROR(IF($G129=Tabelid!$L$6,$E129*R129,IFERROR($E129*R129/SUM($J129:$AB129)*(Eksplikatsioon!W131)/SUMPRODUCT($J129:$AB129,Eksplikatsioon!$O131:$AG131),"")),"")</f>
        <v/>
      </c>
      <c r="AL129" s="31" t="str">
        <f>IFERROR(IF($G129=Tabelid!$L$6,$E129*S129,IFERROR($E129*S129/SUM($J129:$AB129)*(Eksplikatsioon!X131)/SUMPRODUCT($J129:$AB129,Eksplikatsioon!$O131:$AG131),"")),"")</f>
        <v/>
      </c>
      <c r="AM129" s="31" t="str">
        <f>IFERROR(IF($G129=Tabelid!$L$6,$E129*T129,IFERROR($E129*T129/SUM($J129:$AB129)*(Eksplikatsioon!Y131)/SUMPRODUCT($J129:$AB129,Eksplikatsioon!$O131:$AG131),"")),"")</f>
        <v/>
      </c>
      <c r="AN129" s="31" t="str">
        <f>IFERROR(IF($G129=Tabelid!$L$6,$E129*U129,IFERROR($E129*U129/SUM($J129:$AB129)*(Eksplikatsioon!Z131)/SUMPRODUCT($J129:$AB129,Eksplikatsioon!$O131:$AG131),"")),"")</f>
        <v/>
      </c>
      <c r="AO129" s="31" t="str">
        <f>IFERROR(IF($G129=Tabelid!$L$6,$E129*V129,IFERROR($E129*V129/SUM($J129:$AB129)*(Eksplikatsioon!AA131)/SUMPRODUCT($J129:$AB129,Eksplikatsioon!$O131:$AG131),"")),"")</f>
        <v/>
      </c>
      <c r="AP129" s="31" t="str">
        <f>IFERROR(IF($G129=Tabelid!$L$6,$E129*W129,IFERROR($E129*W129/SUM($J129:$AB129)*(Eksplikatsioon!AB131)/SUMPRODUCT($J129:$AB129,Eksplikatsioon!$O131:$AG131),"")),"")</f>
        <v/>
      </c>
      <c r="AQ129" s="31" t="str">
        <f>IFERROR(IF($G129=Tabelid!$L$6,$E129*X129,IFERROR($E129*X129/SUM($J129:$AB129)*(Eksplikatsioon!AC131)/SUMPRODUCT($J129:$AB129,Eksplikatsioon!$O131:$AG131),"")),"")</f>
        <v/>
      </c>
      <c r="AR129" s="31" t="str">
        <f>IFERROR(IF($G129=Tabelid!$L$6,$E129*Y129,IFERROR($E129*Y129/SUM($J129:$AB129)*(Eksplikatsioon!AD131)/SUMPRODUCT($J129:$AB129,Eksplikatsioon!$O131:$AG131),"")),"")</f>
        <v/>
      </c>
      <c r="AS129" s="31" t="str">
        <f>IFERROR(IF($G129=Tabelid!$L$6,$E129*Z129,IFERROR($E129*Z129/SUM($J129:$AB129)*(Eksplikatsioon!AE131)/SUMPRODUCT($J129:$AB129,Eksplikatsioon!$O131:$AG131),"")),"")</f>
        <v/>
      </c>
      <c r="AT129" s="31" t="str">
        <f>IFERROR(IF($G129=Tabelid!$L$6,$E129*AA129,IFERROR($E129*AA129/SUM($J129:$AB129)*(Eksplikatsioon!AF131)/SUMPRODUCT($J129:$AB129,Eksplikatsioon!$O131:$AG131),"")),"")</f>
        <v/>
      </c>
      <c r="AU129" s="31" t="str">
        <f>IFERROR(IF($G129=Tabelid!$L$6,$E129*AB129,IFERROR($E129*AB129/SUM($J129:$AB129)*(Eksplikatsioon!AG131)/SUMPRODUCT($J129:$AB129,Eksplikatsioon!$O131:$AG131),"")),"")</f>
        <v/>
      </c>
    </row>
    <row r="130" spans="1:47" x14ac:dyDescent="0.25">
      <c r="A130" s="25" t="str">
        <f>IF(Eksplikatsioon!A132=0,"",Eksplikatsioon!A132)</f>
        <v/>
      </c>
      <c r="B130" s="58" t="str">
        <f>IF(Eksplikatsioon!B132=0,"",Eksplikatsioon!B132)</f>
        <v/>
      </c>
      <c r="C130" s="25" t="str">
        <f>IF(Eksplikatsioon!C132=0,"",Eksplikatsioon!C132)</f>
        <v/>
      </c>
      <c r="D130" s="25" t="str">
        <f>IF(Eksplikatsioon!D132=0,"",Eksplikatsioon!D132)</f>
        <v/>
      </c>
      <c r="E130" s="56" t="str">
        <f>IF(Eksplikatsioon!F132=0,"",Eksplikatsioon!F132)</f>
        <v/>
      </c>
      <c r="F130" s="25" t="str">
        <f>IF(Eksplikatsioon!H132=0,"",Eksplikatsioon!H132)</f>
        <v/>
      </c>
      <c r="G130" s="25" t="str">
        <f>IF(Eksplikatsioon!J132=0,"",Eksplikatsioon!J132)</f>
        <v/>
      </c>
      <c r="H130" s="25" t="str">
        <f>IF(Eksplikatsioon!K132=0,"",Eksplikatsioon!K132)</f>
        <v/>
      </c>
      <c r="I130" s="25" t="str">
        <f>IF(Eksplikatsioon!L132=0,"",Eksplikatsioon!L132)</f>
        <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row>
    <row r="131" spans="1:47" x14ac:dyDescent="0.25">
      <c r="A131" s="25" t="str">
        <f>IF(Eksplikatsioon!A133=0,"",Eksplikatsioon!A133)</f>
        <v/>
      </c>
      <c r="B131" s="58" t="str">
        <f>IF(Eksplikatsioon!B133=0,"",Eksplikatsioon!B133)</f>
        <v/>
      </c>
      <c r="C131" s="25" t="str">
        <f>IF(Eksplikatsioon!C133=0,"",Eksplikatsioon!C133)</f>
        <v/>
      </c>
      <c r="D131" s="25" t="str">
        <f>IF(Eksplikatsioon!D133=0,"",Eksplikatsioon!D133)</f>
        <v/>
      </c>
      <c r="E131" s="56" t="str">
        <f>IF(Eksplikatsioon!F133=0,"",Eksplikatsioon!F133)</f>
        <v/>
      </c>
      <c r="F131" s="25" t="str">
        <f>IF(Eksplikatsioon!H133=0,"",Eksplikatsioon!H133)</f>
        <v/>
      </c>
      <c r="G131" s="25" t="str">
        <f>IF(Eksplikatsioon!J133=0,"",Eksplikatsioon!J133)</f>
        <v/>
      </c>
      <c r="H131" s="25" t="str">
        <f>IF(Eksplikatsioon!K133=0,"",Eksplikatsioon!K133)</f>
        <v/>
      </c>
      <c r="I131" s="25" t="str">
        <f>IF(Eksplikatsioon!L133=0,"",Eksplikatsioon!L133)</f>
        <v/>
      </c>
      <c r="J131" s="31"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1"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1"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1"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1"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1"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1"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1"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1"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1"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1"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1"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1"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1"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1"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1"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1"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1"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1"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IFERROR(IF($G131=Tabelid!$L$6,$E131*J131,IFERROR($E131*J131/SUM($J131:$AB131)*(Eksplikatsioon!O133)/SUMPRODUCT($J131:$AB131,Eksplikatsioon!$O133:$AG133),"")),"")</f>
        <v/>
      </c>
      <c r="AD131" s="31" t="str">
        <f>IFERROR(IF($G131=Tabelid!$L$6,$E131*K131,IFERROR($E131*K131/SUM($J131:$AB131)*(Eksplikatsioon!P133)/SUMPRODUCT($J131:$AB131,Eksplikatsioon!$O133:$AG133),"")),"")</f>
        <v/>
      </c>
      <c r="AE131" s="31" t="str">
        <f>IFERROR(IF($G131=Tabelid!$L$6,$E131*L131,IFERROR($E131*L131/SUM($J131:$AB131)*(Eksplikatsioon!Q133)/SUMPRODUCT($J131:$AB131,Eksplikatsioon!$O133:$AG133),"")),"")</f>
        <v/>
      </c>
      <c r="AF131" s="31" t="str">
        <f>IFERROR(IF($G131=Tabelid!$L$6,$E131*M131,IFERROR($E131*M131/SUM($J131:$AB131)*(Eksplikatsioon!R133)/SUMPRODUCT($J131:$AB131,Eksplikatsioon!$O133:$AG133),"")),"")</f>
        <v/>
      </c>
      <c r="AG131" s="31" t="str">
        <f>IFERROR(IF($G131=Tabelid!$L$6,$E131*N131,IFERROR($E131*N131/SUM($J131:$AB131)*(Eksplikatsioon!S133)/SUMPRODUCT($J131:$AB131,Eksplikatsioon!$O133:$AG133),"")),"")</f>
        <v/>
      </c>
      <c r="AH131" s="31" t="str">
        <f>IFERROR(IF($G131=Tabelid!$L$6,$E131*O131,IFERROR($E131*O131/SUM($J131:$AB131)*(Eksplikatsioon!T133)/SUMPRODUCT($J131:$AB131,Eksplikatsioon!$O133:$AG133),"")),"")</f>
        <v/>
      </c>
      <c r="AI131" s="31" t="str">
        <f>IFERROR(IF($G131=Tabelid!$L$6,$E131*P131,IFERROR($E131*P131/SUM($J131:$AB131)*(Eksplikatsioon!U133)/SUMPRODUCT($J131:$AB131,Eksplikatsioon!$O133:$AG133),"")),"")</f>
        <v/>
      </c>
      <c r="AJ131" s="31" t="str">
        <f>IFERROR(IF($G131=Tabelid!$L$6,$E131*Q131,IFERROR($E131*Q131/SUM($J131:$AB131)*(Eksplikatsioon!V133)/SUMPRODUCT($J131:$AB131,Eksplikatsioon!$O133:$AG133),"")),"")</f>
        <v/>
      </c>
      <c r="AK131" s="31" t="str">
        <f>IFERROR(IF($G131=Tabelid!$L$6,$E131*R131,IFERROR($E131*R131/SUM($J131:$AB131)*(Eksplikatsioon!W133)/SUMPRODUCT($J131:$AB131,Eksplikatsioon!$O133:$AG133),"")),"")</f>
        <v/>
      </c>
      <c r="AL131" s="31" t="str">
        <f>IFERROR(IF($G131=Tabelid!$L$6,$E131*S131,IFERROR($E131*S131/SUM($J131:$AB131)*(Eksplikatsioon!X133)/SUMPRODUCT($J131:$AB131,Eksplikatsioon!$O133:$AG133),"")),"")</f>
        <v/>
      </c>
      <c r="AM131" s="31" t="str">
        <f>IFERROR(IF($G131=Tabelid!$L$6,$E131*T131,IFERROR($E131*T131/SUM($J131:$AB131)*(Eksplikatsioon!Y133)/SUMPRODUCT($J131:$AB131,Eksplikatsioon!$O133:$AG133),"")),"")</f>
        <v/>
      </c>
      <c r="AN131" s="31" t="str">
        <f>IFERROR(IF($G131=Tabelid!$L$6,$E131*U131,IFERROR($E131*U131/SUM($J131:$AB131)*(Eksplikatsioon!Z133)/SUMPRODUCT($J131:$AB131,Eksplikatsioon!$O133:$AG133),"")),"")</f>
        <v/>
      </c>
      <c r="AO131" s="31" t="str">
        <f>IFERROR(IF($G131=Tabelid!$L$6,$E131*V131,IFERROR($E131*V131/SUM($J131:$AB131)*(Eksplikatsioon!AA133)/SUMPRODUCT($J131:$AB131,Eksplikatsioon!$O133:$AG133),"")),"")</f>
        <v/>
      </c>
      <c r="AP131" s="31" t="str">
        <f>IFERROR(IF($G131=Tabelid!$L$6,$E131*W131,IFERROR($E131*W131/SUM($J131:$AB131)*(Eksplikatsioon!AB133)/SUMPRODUCT($J131:$AB131,Eksplikatsioon!$O133:$AG133),"")),"")</f>
        <v/>
      </c>
      <c r="AQ131" s="31" t="str">
        <f>IFERROR(IF($G131=Tabelid!$L$6,$E131*X131,IFERROR($E131*X131/SUM($J131:$AB131)*(Eksplikatsioon!AC133)/SUMPRODUCT($J131:$AB131,Eksplikatsioon!$O133:$AG133),"")),"")</f>
        <v/>
      </c>
      <c r="AR131" s="31" t="str">
        <f>IFERROR(IF($G131=Tabelid!$L$6,$E131*Y131,IFERROR($E131*Y131/SUM($J131:$AB131)*(Eksplikatsioon!AD133)/SUMPRODUCT($J131:$AB131,Eksplikatsioon!$O133:$AG133),"")),"")</f>
        <v/>
      </c>
      <c r="AS131" s="31" t="str">
        <f>IFERROR(IF($G131=Tabelid!$L$6,$E131*Z131,IFERROR($E131*Z131/SUM($J131:$AB131)*(Eksplikatsioon!AE133)/SUMPRODUCT($J131:$AB131,Eksplikatsioon!$O133:$AG133),"")),"")</f>
        <v/>
      </c>
      <c r="AT131" s="31" t="str">
        <f>IFERROR(IF($G131=Tabelid!$L$6,$E131*AA131,IFERROR($E131*AA131/SUM($J131:$AB131)*(Eksplikatsioon!AF133)/SUMPRODUCT($J131:$AB131,Eksplikatsioon!$O133:$AG133),"")),"")</f>
        <v/>
      </c>
      <c r="AU131" s="31" t="str">
        <f>IFERROR(IF($G131=Tabelid!$L$6,$E131*AB131,IFERROR($E131*AB131/SUM($J131:$AB131)*(Eksplikatsioon!AG133)/SUMPRODUCT($J131:$AB131,Eksplikatsioon!$O133:$AG133),"")),"")</f>
        <v/>
      </c>
    </row>
    <row r="132" spans="1:47" x14ac:dyDescent="0.25">
      <c r="A132" s="25" t="str">
        <f>IF(Eksplikatsioon!A134=0,"",Eksplikatsioon!A134)</f>
        <v/>
      </c>
      <c r="B132" s="58" t="str">
        <f>IF(Eksplikatsioon!B134=0,"",Eksplikatsioon!B134)</f>
        <v/>
      </c>
      <c r="C132" s="25" t="str">
        <f>IF(Eksplikatsioon!C134=0,"",Eksplikatsioon!C134)</f>
        <v/>
      </c>
      <c r="D132" s="25" t="str">
        <f>IF(Eksplikatsioon!D134=0,"",Eksplikatsioon!D134)</f>
        <v/>
      </c>
      <c r="E132" s="56" t="str">
        <f>IF(Eksplikatsioon!F134=0,"",Eksplikatsioon!F134)</f>
        <v/>
      </c>
      <c r="F132" s="25" t="str">
        <f>IF(Eksplikatsioon!H134=0,"",Eksplikatsioon!H134)</f>
        <v/>
      </c>
      <c r="G132" s="25" t="str">
        <f>IF(Eksplikatsioon!J134=0,"",Eksplikatsioon!J134)</f>
        <v/>
      </c>
      <c r="H132" s="25" t="str">
        <f>IF(Eksplikatsioon!K134=0,"",Eksplikatsioon!K134)</f>
        <v/>
      </c>
      <c r="I132" s="25" t="str">
        <f>IF(Eksplikatsioon!L134=0,"",Eksplikatsioon!L134)</f>
        <v/>
      </c>
      <c r="J132" s="31"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1"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1"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1"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1"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1"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1"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1"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1"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1"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1"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1"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1"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1"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1"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1"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1"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1"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1"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IFERROR(IF($G132=Tabelid!$L$6,$E132*J132,IFERROR($E132*J132/SUM($J132:$AB132)*(Eksplikatsioon!O134)/SUMPRODUCT($J132:$AB132,Eksplikatsioon!$O134:$AG134),"")),"")</f>
        <v/>
      </c>
      <c r="AD132" s="31" t="str">
        <f>IFERROR(IF($G132=Tabelid!$L$6,$E132*K132,IFERROR($E132*K132/SUM($J132:$AB132)*(Eksplikatsioon!P134)/SUMPRODUCT($J132:$AB132,Eksplikatsioon!$O134:$AG134),"")),"")</f>
        <v/>
      </c>
      <c r="AE132" s="31" t="str">
        <f>IFERROR(IF($G132=Tabelid!$L$6,$E132*L132,IFERROR($E132*L132/SUM($J132:$AB132)*(Eksplikatsioon!Q134)/SUMPRODUCT($J132:$AB132,Eksplikatsioon!$O134:$AG134),"")),"")</f>
        <v/>
      </c>
      <c r="AF132" s="31" t="str">
        <f>IFERROR(IF($G132=Tabelid!$L$6,$E132*M132,IFERROR($E132*M132/SUM($J132:$AB132)*(Eksplikatsioon!R134)/SUMPRODUCT($J132:$AB132,Eksplikatsioon!$O134:$AG134),"")),"")</f>
        <v/>
      </c>
      <c r="AG132" s="31" t="str">
        <f>IFERROR(IF($G132=Tabelid!$L$6,$E132*N132,IFERROR($E132*N132/SUM($J132:$AB132)*(Eksplikatsioon!S134)/SUMPRODUCT($J132:$AB132,Eksplikatsioon!$O134:$AG134),"")),"")</f>
        <v/>
      </c>
      <c r="AH132" s="31" t="str">
        <f>IFERROR(IF($G132=Tabelid!$L$6,$E132*O132,IFERROR($E132*O132/SUM($J132:$AB132)*(Eksplikatsioon!T134)/SUMPRODUCT($J132:$AB132,Eksplikatsioon!$O134:$AG134),"")),"")</f>
        <v/>
      </c>
      <c r="AI132" s="31" t="str">
        <f>IFERROR(IF($G132=Tabelid!$L$6,$E132*P132,IFERROR($E132*P132/SUM($J132:$AB132)*(Eksplikatsioon!U134)/SUMPRODUCT($J132:$AB132,Eksplikatsioon!$O134:$AG134),"")),"")</f>
        <v/>
      </c>
      <c r="AJ132" s="31" t="str">
        <f>IFERROR(IF($G132=Tabelid!$L$6,$E132*Q132,IFERROR($E132*Q132/SUM($J132:$AB132)*(Eksplikatsioon!V134)/SUMPRODUCT($J132:$AB132,Eksplikatsioon!$O134:$AG134),"")),"")</f>
        <v/>
      </c>
      <c r="AK132" s="31" t="str">
        <f>IFERROR(IF($G132=Tabelid!$L$6,$E132*R132,IFERROR($E132*R132/SUM($J132:$AB132)*(Eksplikatsioon!W134)/SUMPRODUCT($J132:$AB132,Eksplikatsioon!$O134:$AG134),"")),"")</f>
        <v/>
      </c>
      <c r="AL132" s="31" t="str">
        <f>IFERROR(IF($G132=Tabelid!$L$6,$E132*S132,IFERROR($E132*S132/SUM($J132:$AB132)*(Eksplikatsioon!X134)/SUMPRODUCT($J132:$AB132,Eksplikatsioon!$O134:$AG134),"")),"")</f>
        <v/>
      </c>
      <c r="AM132" s="31" t="str">
        <f>IFERROR(IF($G132=Tabelid!$L$6,$E132*T132,IFERROR($E132*T132/SUM($J132:$AB132)*(Eksplikatsioon!Y134)/SUMPRODUCT($J132:$AB132,Eksplikatsioon!$O134:$AG134),"")),"")</f>
        <v/>
      </c>
      <c r="AN132" s="31" t="str">
        <f>IFERROR(IF($G132=Tabelid!$L$6,$E132*U132,IFERROR($E132*U132/SUM($J132:$AB132)*(Eksplikatsioon!Z134)/SUMPRODUCT($J132:$AB132,Eksplikatsioon!$O134:$AG134),"")),"")</f>
        <v/>
      </c>
      <c r="AO132" s="31" t="str">
        <f>IFERROR(IF($G132=Tabelid!$L$6,$E132*V132,IFERROR($E132*V132/SUM($J132:$AB132)*(Eksplikatsioon!AA134)/SUMPRODUCT($J132:$AB132,Eksplikatsioon!$O134:$AG134),"")),"")</f>
        <v/>
      </c>
      <c r="AP132" s="31" t="str">
        <f>IFERROR(IF($G132=Tabelid!$L$6,$E132*W132,IFERROR($E132*W132/SUM($J132:$AB132)*(Eksplikatsioon!AB134)/SUMPRODUCT($J132:$AB132,Eksplikatsioon!$O134:$AG134),"")),"")</f>
        <v/>
      </c>
      <c r="AQ132" s="31" t="str">
        <f>IFERROR(IF($G132=Tabelid!$L$6,$E132*X132,IFERROR($E132*X132/SUM($J132:$AB132)*(Eksplikatsioon!AC134)/SUMPRODUCT($J132:$AB132,Eksplikatsioon!$O134:$AG134),"")),"")</f>
        <v/>
      </c>
      <c r="AR132" s="31" t="str">
        <f>IFERROR(IF($G132=Tabelid!$L$6,$E132*Y132,IFERROR($E132*Y132/SUM($J132:$AB132)*(Eksplikatsioon!AD134)/SUMPRODUCT($J132:$AB132,Eksplikatsioon!$O134:$AG134),"")),"")</f>
        <v/>
      </c>
      <c r="AS132" s="31" t="str">
        <f>IFERROR(IF($G132=Tabelid!$L$6,$E132*Z132,IFERROR($E132*Z132/SUM($J132:$AB132)*(Eksplikatsioon!AE134)/SUMPRODUCT($J132:$AB132,Eksplikatsioon!$O134:$AG134),"")),"")</f>
        <v/>
      </c>
      <c r="AT132" s="31" t="str">
        <f>IFERROR(IF($G132=Tabelid!$L$6,$E132*AA132,IFERROR($E132*AA132/SUM($J132:$AB132)*(Eksplikatsioon!AF134)/SUMPRODUCT($J132:$AB132,Eksplikatsioon!$O134:$AG134),"")),"")</f>
        <v/>
      </c>
      <c r="AU132" s="31" t="str">
        <f>IFERROR(IF($G132=Tabelid!$L$6,$E132*AB132,IFERROR($E132*AB132/SUM($J132:$AB132)*(Eksplikatsioon!AG134)/SUMPRODUCT($J132:$AB132,Eksplikatsioon!$O134:$AG134),"")),"")</f>
        <v/>
      </c>
    </row>
    <row r="133" spans="1:47" x14ac:dyDescent="0.25">
      <c r="A133" s="25" t="str">
        <f>IF(Eksplikatsioon!A135=0,"",Eksplikatsioon!A135)</f>
        <v/>
      </c>
      <c r="B133" s="58" t="str">
        <f>IF(Eksplikatsioon!B135=0,"",Eksplikatsioon!B135)</f>
        <v/>
      </c>
      <c r="C133" s="25" t="str">
        <f>IF(Eksplikatsioon!C135=0,"",Eksplikatsioon!C135)</f>
        <v/>
      </c>
      <c r="D133" s="25" t="str">
        <f>IF(Eksplikatsioon!D135=0,"",Eksplikatsioon!D135)</f>
        <v/>
      </c>
      <c r="E133" s="56" t="str">
        <f>IF(Eksplikatsioon!F135=0,"",Eksplikatsioon!F135)</f>
        <v/>
      </c>
      <c r="F133" s="25" t="str">
        <f>IF(Eksplikatsioon!H135=0,"",Eksplikatsioon!H135)</f>
        <v/>
      </c>
      <c r="G133" s="25" t="str">
        <f>IF(Eksplikatsioon!J135=0,"",Eksplikatsioon!J135)</f>
        <v/>
      </c>
      <c r="H133" s="25" t="str">
        <f>IF(Eksplikatsioon!K135=0,"",Eksplikatsioon!K135)</f>
        <v/>
      </c>
      <c r="I133" s="25" t="str">
        <f>IF(Eksplikatsioon!L135=0,"",Eksplikatsioon!L135)</f>
        <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row>
    <row r="134" spans="1:47" x14ac:dyDescent="0.25">
      <c r="A134" s="25" t="str">
        <f>IF(Eksplikatsioon!A136=0,"",Eksplikatsioon!A136)</f>
        <v/>
      </c>
      <c r="B134" s="58" t="str">
        <f>IF(Eksplikatsioon!B136=0,"",Eksplikatsioon!B136)</f>
        <v/>
      </c>
      <c r="C134" s="25" t="str">
        <f>IF(Eksplikatsioon!C136=0,"",Eksplikatsioon!C136)</f>
        <v/>
      </c>
      <c r="D134" s="25" t="str">
        <f>IF(Eksplikatsioon!D136=0,"",Eksplikatsioon!D136)</f>
        <v/>
      </c>
      <c r="E134" s="56" t="str">
        <f>IF(Eksplikatsioon!F136=0,"",Eksplikatsioon!F136)</f>
        <v/>
      </c>
      <c r="F134" s="25" t="str">
        <f>IF(Eksplikatsioon!H136=0,"",Eksplikatsioon!H136)</f>
        <v/>
      </c>
      <c r="G134" s="25" t="str">
        <f>IF(Eksplikatsioon!J136=0,"",Eksplikatsioon!J136)</f>
        <v/>
      </c>
      <c r="H134" s="25" t="str">
        <f>IF(Eksplikatsioon!K136=0,"",Eksplikatsioon!K136)</f>
        <v/>
      </c>
      <c r="I134" s="25" t="str">
        <f>IF(Eksplikatsioon!L136=0,"",Eksplikatsioon!L136)</f>
        <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row>
    <row r="135" spans="1:47" x14ac:dyDescent="0.25">
      <c r="A135" s="25" t="str">
        <f>IF(Eksplikatsioon!A137=0,"",Eksplikatsioon!A137)</f>
        <v/>
      </c>
      <c r="B135" s="58" t="str">
        <f>IF(Eksplikatsioon!B137=0,"",Eksplikatsioon!B137)</f>
        <v/>
      </c>
      <c r="C135" s="25" t="str">
        <f>IF(Eksplikatsioon!C137=0,"",Eksplikatsioon!C137)</f>
        <v/>
      </c>
      <c r="D135" s="25" t="str">
        <f>IF(Eksplikatsioon!D137=0,"",Eksplikatsioon!D137)</f>
        <v/>
      </c>
      <c r="E135" s="56" t="str">
        <f>IF(Eksplikatsioon!F137=0,"",Eksplikatsioon!F137)</f>
        <v/>
      </c>
      <c r="F135" s="25" t="str">
        <f>IF(Eksplikatsioon!H137=0,"",Eksplikatsioon!H137)</f>
        <v/>
      </c>
      <c r="G135" s="25" t="str">
        <f>IF(Eksplikatsioon!J137=0,"",Eksplikatsioon!J137)</f>
        <v/>
      </c>
      <c r="H135" s="25" t="str">
        <f>IF(Eksplikatsioon!K137=0,"",Eksplikatsioon!K137)</f>
        <v/>
      </c>
      <c r="I135" s="25" t="str">
        <f>IF(Eksplikatsioon!L137=0,"",Eksplikatsioon!L137)</f>
        <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row>
    <row r="136" spans="1:47" x14ac:dyDescent="0.25">
      <c r="A136" s="25" t="str">
        <f>IF(Eksplikatsioon!A138=0,"",Eksplikatsioon!A138)</f>
        <v/>
      </c>
      <c r="B136" s="58" t="str">
        <f>IF(Eksplikatsioon!B138=0,"",Eksplikatsioon!B138)</f>
        <v/>
      </c>
      <c r="C136" s="25" t="str">
        <f>IF(Eksplikatsioon!C138=0,"",Eksplikatsioon!C138)</f>
        <v/>
      </c>
      <c r="D136" s="25" t="str">
        <f>IF(Eksplikatsioon!D138=0,"",Eksplikatsioon!D138)</f>
        <v/>
      </c>
      <c r="E136" s="56" t="str">
        <f>IF(Eksplikatsioon!F138=0,"",Eksplikatsioon!F138)</f>
        <v/>
      </c>
      <c r="F136" s="25" t="str">
        <f>IF(Eksplikatsioon!H138=0,"",Eksplikatsioon!H138)</f>
        <v/>
      </c>
      <c r="G136" s="25" t="str">
        <f>IF(Eksplikatsioon!J138=0,"",Eksplikatsioon!J138)</f>
        <v/>
      </c>
      <c r="H136" s="25" t="str">
        <f>IF(Eksplikatsioon!K138=0,"",Eksplikatsioon!K138)</f>
        <v/>
      </c>
      <c r="I136" s="25" t="str">
        <f>IF(Eksplikatsioon!L138=0,"",Eksplikatsioon!L138)</f>
        <v/>
      </c>
      <c r="J136" s="31"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1"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1"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1"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1"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1"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1"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1"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1"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1"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1"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1"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1"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1"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1"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1"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1"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1"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1"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IFERROR(IF($G136=Tabelid!$L$6,$E136*J136,IFERROR($E136*J136/SUM($J136:$AB136)*(Eksplikatsioon!O138)/SUMPRODUCT($J136:$AB136,Eksplikatsioon!$O138:$AG138),"")),"")</f>
        <v/>
      </c>
      <c r="AD136" s="31" t="str">
        <f>IFERROR(IF($G136=Tabelid!$L$6,$E136*K136,IFERROR($E136*K136/SUM($J136:$AB136)*(Eksplikatsioon!P138)/SUMPRODUCT($J136:$AB136,Eksplikatsioon!$O138:$AG138),"")),"")</f>
        <v/>
      </c>
      <c r="AE136" s="31" t="str">
        <f>IFERROR(IF($G136=Tabelid!$L$6,$E136*L136,IFERROR($E136*L136/SUM($J136:$AB136)*(Eksplikatsioon!Q138)/SUMPRODUCT($J136:$AB136,Eksplikatsioon!$O138:$AG138),"")),"")</f>
        <v/>
      </c>
      <c r="AF136" s="31" t="str">
        <f>IFERROR(IF($G136=Tabelid!$L$6,$E136*M136,IFERROR($E136*M136/SUM($J136:$AB136)*(Eksplikatsioon!R138)/SUMPRODUCT($J136:$AB136,Eksplikatsioon!$O138:$AG138),"")),"")</f>
        <v/>
      </c>
      <c r="AG136" s="31" t="str">
        <f>IFERROR(IF($G136=Tabelid!$L$6,$E136*N136,IFERROR($E136*N136/SUM($J136:$AB136)*(Eksplikatsioon!S138)/SUMPRODUCT($J136:$AB136,Eksplikatsioon!$O138:$AG138),"")),"")</f>
        <v/>
      </c>
      <c r="AH136" s="31" t="str">
        <f>IFERROR(IF($G136=Tabelid!$L$6,$E136*O136,IFERROR($E136*O136/SUM($J136:$AB136)*(Eksplikatsioon!T138)/SUMPRODUCT($J136:$AB136,Eksplikatsioon!$O138:$AG138),"")),"")</f>
        <v/>
      </c>
      <c r="AI136" s="31" t="str">
        <f>IFERROR(IF($G136=Tabelid!$L$6,$E136*P136,IFERROR($E136*P136/SUM($J136:$AB136)*(Eksplikatsioon!U138)/SUMPRODUCT($J136:$AB136,Eksplikatsioon!$O138:$AG138),"")),"")</f>
        <v/>
      </c>
      <c r="AJ136" s="31" t="str">
        <f>IFERROR(IF($G136=Tabelid!$L$6,$E136*Q136,IFERROR($E136*Q136/SUM($J136:$AB136)*(Eksplikatsioon!V138)/SUMPRODUCT($J136:$AB136,Eksplikatsioon!$O138:$AG138),"")),"")</f>
        <v/>
      </c>
      <c r="AK136" s="31" t="str">
        <f>IFERROR(IF($G136=Tabelid!$L$6,$E136*R136,IFERROR($E136*R136/SUM($J136:$AB136)*(Eksplikatsioon!W138)/SUMPRODUCT($J136:$AB136,Eksplikatsioon!$O138:$AG138),"")),"")</f>
        <v/>
      </c>
      <c r="AL136" s="31" t="str">
        <f>IFERROR(IF($G136=Tabelid!$L$6,$E136*S136,IFERROR($E136*S136/SUM($J136:$AB136)*(Eksplikatsioon!X138)/SUMPRODUCT($J136:$AB136,Eksplikatsioon!$O138:$AG138),"")),"")</f>
        <v/>
      </c>
      <c r="AM136" s="31" t="str">
        <f>IFERROR(IF($G136=Tabelid!$L$6,$E136*T136,IFERROR($E136*T136/SUM($J136:$AB136)*(Eksplikatsioon!Y138)/SUMPRODUCT($J136:$AB136,Eksplikatsioon!$O138:$AG138),"")),"")</f>
        <v/>
      </c>
      <c r="AN136" s="31" t="str">
        <f>IFERROR(IF($G136=Tabelid!$L$6,$E136*U136,IFERROR($E136*U136/SUM($J136:$AB136)*(Eksplikatsioon!Z138)/SUMPRODUCT($J136:$AB136,Eksplikatsioon!$O138:$AG138),"")),"")</f>
        <v/>
      </c>
      <c r="AO136" s="31" t="str">
        <f>IFERROR(IF($G136=Tabelid!$L$6,$E136*V136,IFERROR($E136*V136/SUM($J136:$AB136)*(Eksplikatsioon!AA138)/SUMPRODUCT($J136:$AB136,Eksplikatsioon!$O138:$AG138),"")),"")</f>
        <v/>
      </c>
      <c r="AP136" s="31" t="str">
        <f>IFERROR(IF($G136=Tabelid!$L$6,$E136*W136,IFERROR($E136*W136/SUM($J136:$AB136)*(Eksplikatsioon!AB138)/SUMPRODUCT($J136:$AB136,Eksplikatsioon!$O138:$AG138),"")),"")</f>
        <v/>
      </c>
      <c r="AQ136" s="31" t="str">
        <f>IFERROR(IF($G136=Tabelid!$L$6,$E136*X136,IFERROR($E136*X136/SUM($J136:$AB136)*(Eksplikatsioon!AC138)/SUMPRODUCT($J136:$AB136,Eksplikatsioon!$O138:$AG138),"")),"")</f>
        <v/>
      </c>
      <c r="AR136" s="31" t="str">
        <f>IFERROR(IF($G136=Tabelid!$L$6,$E136*Y136,IFERROR($E136*Y136/SUM($J136:$AB136)*(Eksplikatsioon!AD138)/SUMPRODUCT($J136:$AB136,Eksplikatsioon!$O138:$AG138),"")),"")</f>
        <v/>
      </c>
      <c r="AS136" s="31" t="str">
        <f>IFERROR(IF($G136=Tabelid!$L$6,$E136*Z136,IFERROR($E136*Z136/SUM($J136:$AB136)*(Eksplikatsioon!AE138)/SUMPRODUCT($J136:$AB136,Eksplikatsioon!$O138:$AG138),"")),"")</f>
        <v/>
      </c>
      <c r="AT136" s="31" t="str">
        <f>IFERROR(IF($G136=Tabelid!$L$6,$E136*AA136,IFERROR($E136*AA136/SUM($J136:$AB136)*(Eksplikatsioon!AF138)/SUMPRODUCT($J136:$AB136,Eksplikatsioon!$O138:$AG138),"")),"")</f>
        <v/>
      </c>
      <c r="AU136" s="31" t="str">
        <f>IFERROR(IF($G136=Tabelid!$L$6,$E136*AB136,IFERROR($E136*AB136/SUM($J136:$AB136)*(Eksplikatsioon!AG138)/SUMPRODUCT($J136:$AB136,Eksplikatsioon!$O138:$AG138),"")),"")</f>
        <v/>
      </c>
    </row>
    <row r="137" spans="1:47" x14ac:dyDescent="0.25">
      <c r="A137" s="25" t="str">
        <f>IF(Eksplikatsioon!A139=0,"",Eksplikatsioon!A139)</f>
        <v/>
      </c>
      <c r="B137" s="58" t="str">
        <f>IF(Eksplikatsioon!B139=0,"",Eksplikatsioon!B139)</f>
        <v/>
      </c>
      <c r="C137" s="25" t="str">
        <f>IF(Eksplikatsioon!C139=0,"",Eksplikatsioon!C139)</f>
        <v/>
      </c>
      <c r="D137" s="25" t="str">
        <f>IF(Eksplikatsioon!D139=0,"",Eksplikatsioon!D139)</f>
        <v/>
      </c>
      <c r="E137" s="56" t="str">
        <f>IF(Eksplikatsioon!F139=0,"",Eksplikatsioon!F139)</f>
        <v/>
      </c>
      <c r="F137" s="25" t="str">
        <f>IF(Eksplikatsioon!H139=0,"",Eksplikatsioon!H139)</f>
        <v/>
      </c>
      <c r="G137" s="25" t="str">
        <f>IF(Eksplikatsioon!J139=0,"",Eksplikatsioon!J139)</f>
        <v/>
      </c>
      <c r="H137" s="25" t="str">
        <f>IF(Eksplikatsioon!K139=0,"",Eksplikatsioon!K139)</f>
        <v/>
      </c>
      <c r="I137" s="25" t="str">
        <f>IF(Eksplikatsioon!L139=0,"",Eksplikatsioon!L139)</f>
        <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row>
    <row r="138" spans="1:47" x14ac:dyDescent="0.25">
      <c r="A138" s="25" t="str">
        <f>IF(Eksplikatsioon!A140=0,"",Eksplikatsioon!A140)</f>
        <v/>
      </c>
      <c r="B138" s="58" t="str">
        <f>IF(Eksplikatsioon!B140=0,"",Eksplikatsioon!B140)</f>
        <v/>
      </c>
      <c r="C138" s="25" t="str">
        <f>IF(Eksplikatsioon!C140=0,"",Eksplikatsioon!C140)</f>
        <v/>
      </c>
      <c r="D138" s="25" t="str">
        <f>IF(Eksplikatsioon!D140=0,"",Eksplikatsioon!D140)</f>
        <v/>
      </c>
      <c r="E138" s="56" t="str">
        <f>IF(Eksplikatsioon!F140=0,"",Eksplikatsioon!F140)</f>
        <v/>
      </c>
      <c r="F138" s="25" t="str">
        <f>IF(Eksplikatsioon!H140=0,"",Eksplikatsioon!H140)</f>
        <v/>
      </c>
      <c r="G138" s="25" t="str">
        <f>IF(Eksplikatsioon!J140=0,"",Eksplikatsioon!J140)</f>
        <v/>
      </c>
      <c r="H138" s="25" t="str">
        <f>IF(Eksplikatsioon!K140=0,"",Eksplikatsioon!K140)</f>
        <v/>
      </c>
      <c r="I138" s="25" t="str">
        <f>IF(Eksplikatsioon!L140=0,"",Eksplikatsioon!L140)</f>
        <v/>
      </c>
      <c r="J138" s="31"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1"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1"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1"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1"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1"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1"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1"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1"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1"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1"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1"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1"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1"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1"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1"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1"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1"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1"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IFERROR(IF($G138=Tabelid!$L$6,$E138*J138,IFERROR($E138*J138/SUM($J138:$AB138)*(Eksplikatsioon!O140)/SUMPRODUCT($J138:$AB138,Eksplikatsioon!$O140:$AG140),"")),"")</f>
        <v/>
      </c>
      <c r="AD138" s="31" t="str">
        <f>IFERROR(IF($G138=Tabelid!$L$6,$E138*K138,IFERROR($E138*K138/SUM($J138:$AB138)*(Eksplikatsioon!P140)/SUMPRODUCT($J138:$AB138,Eksplikatsioon!$O140:$AG140),"")),"")</f>
        <v/>
      </c>
      <c r="AE138" s="31" t="str">
        <f>IFERROR(IF($G138=Tabelid!$L$6,$E138*L138,IFERROR($E138*L138/SUM($J138:$AB138)*(Eksplikatsioon!Q140)/SUMPRODUCT($J138:$AB138,Eksplikatsioon!$O140:$AG140),"")),"")</f>
        <v/>
      </c>
      <c r="AF138" s="31" t="str">
        <f>IFERROR(IF($G138=Tabelid!$L$6,$E138*M138,IFERROR($E138*M138/SUM($J138:$AB138)*(Eksplikatsioon!R140)/SUMPRODUCT($J138:$AB138,Eksplikatsioon!$O140:$AG140),"")),"")</f>
        <v/>
      </c>
      <c r="AG138" s="31" t="str">
        <f>IFERROR(IF($G138=Tabelid!$L$6,$E138*N138,IFERROR($E138*N138/SUM($J138:$AB138)*(Eksplikatsioon!S140)/SUMPRODUCT($J138:$AB138,Eksplikatsioon!$O140:$AG140),"")),"")</f>
        <v/>
      </c>
      <c r="AH138" s="31" t="str">
        <f>IFERROR(IF($G138=Tabelid!$L$6,$E138*O138,IFERROR($E138*O138/SUM($J138:$AB138)*(Eksplikatsioon!T140)/SUMPRODUCT($J138:$AB138,Eksplikatsioon!$O140:$AG140),"")),"")</f>
        <v/>
      </c>
      <c r="AI138" s="31" t="str">
        <f>IFERROR(IF($G138=Tabelid!$L$6,$E138*P138,IFERROR($E138*P138/SUM($J138:$AB138)*(Eksplikatsioon!U140)/SUMPRODUCT($J138:$AB138,Eksplikatsioon!$O140:$AG140),"")),"")</f>
        <v/>
      </c>
      <c r="AJ138" s="31" t="str">
        <f>IFERROR(IF($G138=Tabelid!$L$6,$E138*Q138,IFERROR($E138*Q138/SUM($J138:$AB138)*(Eksplikatsioon!V140)/SUMPRODUCT($J138:$AB138,Eksplikatsioon!$O140:$AG140),"")),"")</f>
        <v/>
      </c>
      <c r="AK138" s="31" t="str">
        <f>IFERROR(IF($G138=Tabelid!$L$6,$E138*R138,IFERROR($E138*R138/SUM($J138:$AB138)*(Eksplikatsioon!W140)/SUMPRODUCT($J138:$AB138,Eksplikatsioon!$O140:$AG140),"")),"")</f>
        <v/>
      </c>
      <c r="AL138" s="31" t="str">
        <f>IFERROR(IF($G138=Tabelid!$L$6,$E138*S138,IFERROR($E138*S138/SUM($J138:$AB138)*(Eksplikatsioon!X140)/SUMPRODUCT($J138:$AB138,Eksplikatsioon!$O140:$AG140),"")),"")</f>
        <v/>
      </c>
      <c r="AM138" s="31" t="str">
        <f>IFERROR(IF($G138=Tabelid!$L$6,$E138*T138,IFERROR($E138*T138/SUM($J138:$AB138)*(Eksplikatsioon!Y140)/SUMPRODUCT($J138:$AB138,Eksplikatsioon!$O140:$AG140),"")),"")</f>
        <v/>
      </c>
      <c r="AN138" s="31" t="str">
        <f>IFERROR(IF($G138=Tabelid!$L$6,$E138*U138,IFERROR($E138*U138/SUM($J138:$AB138)*(Eksplikatsioon!Z140)/SUMPRODUCT($J138:$AB138,Eksplikatsioon!$O140:$AG140),"")),"")</f>
        <v/>
      </c>
      <c r="AO138" s="31" t="str">
        <f>IFERROR(IF($G138=Tabelid!$L$6,$E138*V138,IFERROR($E138*V138/SUM($J138:$AB138)*(Eksplikatsioon!AA140)/SUMPRODUCT($J138:$AB138,Eksplikatsioon!$O140:$AG140),"")),"")</f>
        <v/>
      </c>
      <c r="AP138" s="31" t="str">
        <f>IFERROR(IF($G138=Tabelid!$L$6,$E138*W138,IFERROR($E138*W138/SUM($J138:$AB138)*(Eksplikatsioon!AB140)/SUMPRODUCT($J138:$AB138,Eksplikatsioon!$O140:$AG140),"")),"")</f>
        <v/>
      </c>
      <c r="AQ138" s="31" t="str">
        <f>IFERROR(IF($G138=Tabelid!$L$6,$E138*X138,IFERROR($E138*X138/SUM($J138:$AB138)*(Eksplikatsioon!AC140)/SUMPRODUCT($J138:$AB138,Eksplikatsioon!$O140:$AG140),"")),"")</f>
        <v/>
      </c>
      <c r="AR138" s="31" t="str">
        <f>IFERROR(IF($G138=Tabelid!$L$6,$E138*Y138,IFERROR($E138*Y138/SUM($J138:$AB138)*(Eksplikatsioon!AD140)/SUMPRODUCT($J138:$AB138,Eksplikatsioon!$O140:$AG140),"")),"")</f>
        <v/>
      </c>
      <c r="AS138" s="31" t="str">
        <f>IFERROR(IF($G138=Tabelid!$L$6,$E138*Z138,IFERROR($E138*Z138/SUM($J138:$AB138)*(Eksplikatsioon!AE140)/SUMPRODUCT($J138:$AB138,Eksplikatsioon!$O140:$AG140),"")),"")</f>
        <v/>
      </c>
      <c r="AT138" s="31" t="str">
        <f>IFERROR(IF($G138=Tabelid!$L$6,$E138*AA138,IFERROR($E138*AA138/SUM($J138:$AB138)*(Eksplikatsioon!AF140)/SUMPRODUCT($J138:$AB138,Eksplikatsioon!$O140:$AG140),"")),"")</f>
        <v/>
      </c>
      <c r="AU138" s="31" t="str">
        <f>IFERROR(IF($G138=Tabelid!$L$6,$E138*AB138,IFERROR($E138*AB138/SUM($J138:$AB138)*(Eksplikatsioon!AG140)/SUMPRODUCT($J138:$AB138,Eksplikatsioon!$O140:$AG140),"")),"")</f>
        <v/>
      </c>
    </row>
    <row r="139" spans="1:47" x14ac:dyDescent="0.25">
      <c r="A139" s="25" t="str">
        <f>IF(Eksplikatsioon!A141=0,"",Eksplikatsioon!A141)</f>
        <v/>
      </c>
      <c r="B139" s="58" t="str">
        <f>IF(Eksplikatsioon!B141=0,"",Eksplikatsioon!B141)</f>
        <v/>
      </c>
      <c r="C139" s="25" t="str">
        <f>IF(Eksplikatsioon!C141=0,"",Eksplikatsioon!C141)</f>
        <v/>
      </c>
      <c r="D139" s="25" t="str">
        <f>IF(Eksplikatsioon!D141=0,"",Eksplikatsioon!D141)</f>
        <v/>
      </c>
      <c r="E139" s="56" t="str">
        <f>IF(Eksplikatsioon!F141=0,"",Eksplikatsioon!F141)</f>
        <v/>
      </c>
      <c r="F139" s="25" t="str">
        <f>IF(Eksplikatsioon!H141=0,"",Eksplikatsioon!H141)</f>
        <v/>
      </c>
      <c r="G139" s="25" t="str">
        <f>IF(Eksplikatsioon!J141=0,"",Eksplikatsioon!J141)</f>
        <v/>
      </c>
      <c r="H139" s="25" t="str">
        <f>IF(Eksplikatsioon!K141=0,"",Eksplikatsioon!K141)</f>
        <v/>
      </c>
      <c r="I139" s="25" t="str">
        <f>IF(Eksplikatsioon!L141=0,"",Eksplikatsioon!L141)</f>
        <v/>
      </c>
      <c r="J139" s="31"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1"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1"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1"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1"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1"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1"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1"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1"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1"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1"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1"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1"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1"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1"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1"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1"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1"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1"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IFERROR(IF($G139=Tabelid!$L$6,$E139*J139,IFERROR($E139*J139/SUM($J139:$AB139)*(Eksplikatsioon!O141)/SUMPRODUCT($J139:$AB139,Eksplikatsioon!$O141:$AG141),"")),"")</f>
        <v/>
      </c>
      <c r="AD139" s="31" t="str">
        <f>IFERROR(IF($G139=Tabelid!$L$6,$E139*K139,IFERROR($E139*K139/SUM($J139:$AB139)*(Eksplikatsioon!P141)/SUMPRODUCT($J139:$AB139,Eksplikatsioon!$O141:$AG141),"")),"")</f>
        <v/>
      </c>
      <c r="AE139" s="31" t="str">
        <f>IFERROR(IF($G139=Tabelid!$L$6,$E139*L139,IFERROR($E139*L139/SUM($J139:$AB139)*(Eksplikatsioon!Q141)/SUMPRODUCT($J139:$AB139,Eksplikatsioon!$O141:$AG141),"")),"")</f>
        <v/>
      </c>
      <c r="AF139" s="31" t="str">
        <f>IFERROR(IF($G139=Tabelid!$L$6,$E139*M139,IFERROR($E139*M139/SUM($J139:$AB139)*(Eksplikatsioon!R141)/SUMPRODUCT($J139:$AB139,Eksplikatsioon!$O141:$AG141),"")),"")</f>
        <v/>
      </c>
      <c r="AG139" s="31" t="str">
        <f>IFERROR(IF($G139=Tabelid!$L$6,$E139*N139,IFERROR($E139*N139/SUM($J139:$AB139)*(Eksplikatsioon!S141)/SUMPRODUCT($J139:$AB139,Eksplikatsioon!$O141:$AG141),"")),"")</f>
        <v/>
      </c>
      <c r="AH139" s="31" t="str">
        <f>IFERROR(IF($G139=Tabelid!$L$6,$E139*O139,IFERROR($E139*O139/SUM($J139:$AB139)*(Eksplikatsioon!T141)/SUMPRODUCT($J139:$AB139,Eksplikatsioon!$O141:$AG141),"")),"")</f>
        <v/>
      </c>
      <c r="AI139" s="31" t="str">
        <f>IFERROR(IF($G139=Tabelid!$L$6,$E139*P139,IFERROR($E139*P139/SUM($J139:$AB139)*(Eksplikatsioon!U141)/SUMPRODUCT($J139:$AB139,Eksplikatsioon!$O141:$AG141),"")),"")</f>
        <v/>
      </c>
      <c r="AJ139" s="31" t="str">
        <f>IFERROR(IF($G139=Tabelid!$L$6,$E139*Q139,IFERROR($E139*Q139/SUM($J139:$AB139)*(Eksplikatsioon!V141)/SUMPRODUCT($J139:$AB139,Eksplikatsioon!$O141:$AG141),"")),"")</f>
        <v/>
      </c>
      <c r="AK139" s="31" t="str">
        <f>IFERROR(IF($G139=Tabelid!$L$6,$E139*R139,IFERROR($E139*R139/SUM($J139:$AB139)*(Eksplikatsioon!W141)/SUMPRODUCT($J139:$AB139,Eksplikatsioon!$O141:$AG141),"")),"")</f>
        <v/>
      </c>
      <c r="AL139" s="31" t="str">
        <f>IFERROR(IF($G139=Tabelid!$L$6,$E139*S139,IFERROR($E139*S139/SUM($J139:$AB139)*(Eksplikatsioon!X141)/SUMPRODUCT($J139:$AB139,Eksplikatsioon!$O141:$AG141),"")),"")</f>
        <v/>
      </c>
      <c r="AM139" s="31" t="str">
        <f>IFERROR(IF($G139=Tabelid!$L$6,$E139*T139,IFERROR($E139*T139/SUM($J139:$AB139)*(Eksplikatsioon!Y141)/SUMPRODUCT($J139:$AB139,Eksplikatsioon!$O141:$AG141),"")),"")</f>
        <v/>
      </c>
      <c r="AN139" s="31" t="str">
        <f>IFERROR(IF($G139=Tabelid!$L$6,$E139*U139,IFERROR($E139*U139/SUM($J139:$AB139)*(Eksplikatsioon!Z141)/SUMPRODUCT($J139:$AB139,Eksplikatsioon!$O141:$AG141),"")),"")</f>
        <v/>
      </c>
      <c r="AO139" s="31" t="str">
        <f>IFERROR(IF($G139=Tabelid!$L$6,$E139*V139,IFERROR($E139*V139/SUM($J139:$AB139)*(Eksplikatsioon!AA141)/SUMPRODUCT($J139:$AB139,Eksplikatsioon!$O141:$AG141),"")),"")</f>
        <v/>
      </c>
      <c r="AP139" s="31" t="str">
        <f>IFERROR(IF($G139=Tabelid!$L$6,$E139*W139,IFERROR($E139*W139/SUM($J139:$AB139)*(Eksplikatsioon!AB141)/SUMPRODUCT($J139:$AB139,Eksplikatsioon!$O141:$AG141),"")),"")</f>
        <v/>
      </c>
      <c r="AQ139" s="31" t="str">
        <f>IFERROR(IF($G139=Tabelid!$L$6,$E139*X139,IFERROR($E139*X139/SUM($J139:$AB139)*(Eksplikatsioon!AC141)/SUMPRODUCT($J139:$AB139,Eksplikatsioon!$O141:$AG141),"")),"")</f>
        <v/>
      </c>
      <c r="AR139" s="31" t="str">
        <f>IFERROR(IF($G139=Tabelid!$L$6,$E139*Y139,IFERROR($E139*Y139/SUM($J139:$AB139)*(Eksplikatsioon!AD141)/SUMPRODUCT($J139:$AB139,Eksplikatsioon!$O141:$AG141),"")),"")</f>
        <v/>
      </c>
      <c r="AS139" s="31" t="str">
        <f>IFERROR(IF($G139=Tabelid!$L$6,$E139*Z139,IFERROR($E139*Z139/SUM($J139:$AB139)*(Eksplikatsioon!AE141)/SUMPRODUCT($J139:$AB139,Eksplikatsioon!$O141:$AG141),"")),"")</f>
        <v/>
      </c>
      <c r="AT139" s="31" t="str">
        <f>IFERROR(IF($G139=Tabelid!$L$6,$E139*AA139,IFERROR($E139*AA139/SUM($J139:$AB139)*(Eksplikatsioon!AF141)/SUMPRODUCT($J139:$AB139,Eksplikatsioon!$O141:$AG141),"")),"")</f>
        <v/>
      </c>
      <c r="AU139" s="31" t="str">
        <f>IFERROR(IF($G139=Tabelid!$L$6,$E139*AB139,IFERROR($E139*AB139/SUM($J139:$AB139)*(Eksplikatsioon!AG141)/SUMPRODUCT($J139:$AB139,Eksplikatsioon!$O141:$AG141),"")),"")</f>
        <v/>
      </c>
    </row>
    <row r="140" spans="1:47" x14ac:dyDescent="0.25">
      <c r="A140" s="25" t="str">
        <f>IF(Eksplikatsioon!A142=0,"",Eksplikatsioon!A142)</f>
        <v/>
      </c>
      <c r="B140" s="58" t="str">
        <f>IF(Eksplikatsioon!B142=0,"",Eksplikatsioon!B142)</f>
        <v/>
      </c>
      <c r="C140" s="25" t="str">
        <f>IF(Eksplikatsioon!C142=0,"",Eksplikatsioon!C142)</f>
        <v/>
      </c>
      <c r="D140" s="25" t="str">
        <f>IF(Eksplikatsioon!D142=0,"",Eksplikatsioon!D142)</f>
        <v/>
      </c>
      <c r="E140" s="56" t="str">
        <f>IF(Eksplikatsioon!F142=0,"",Eksplikatsioon!F142)</f>
        <v/>
      </c>
      <c r="F140" s="25" t="str">
        <f>IF(Eksplikatsioon!H142=0,"",Eksplikatsioon!H142)</f>
        <v/>
      </c>
      <c r="G140" s="25" t="str">
        <f>IF(Eksplikatsioon!J142=0,"",Eksplikatsioon!J142)</f>
        <v/>
      </c>
      <c r="H140" s="25" t="str">
        <f>IF(Eksplikatsioon!K142=0,"",Eksplikatsioon!K142)</f>
        <v/>
      </c>
      <c r="I140" s="25" t="str">
        <f>IF(Eksplikatsioon!L142=0,"",Eksplikatsioon!L142)</f>
        <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row>
    <row r="141" spans="1:47" x14ac:dyDescent="0.25">
      <c r="A141" s="25" t="str">
        <f>IF(Eksplikatsioon!A143=0,"",Eksplikatsioon!A143)</f>
        <v/>
      </c>
      <c r="B141" s="58" t="str">
        <f>IF(Eksplikatsioon!B143=0,"",Eksplikatsioon!B143)</f>
        <v/>
      </c>
      <c r="C141" s="25" t="str">
        <f>IF(Eksplikatsioon!C143=0,"",Eksplikatsioon!C143)</f>
        <v/>
      </c>
      <c r="D141" s="25" t="str">
        <f>IF(Eksplikatsioon!D143=0,"",Eksplikatsioon!D143)</f>
        <v/>
      </c>
      <c r="E141" s="56" t="str">
        <f>IF(Eksplikatsioon!F143=0,"",Eksplikatsioon!F143)</f>
        <v/>
      </c>
      <c r="F141" s="25" t="str">
        <f>IF(Eksplikatsioon!H143=0,"",Eksplikatsioon!H143)</f>
        <v/>
      </c>
      <c r="G141" s="25" t="str">
        <f>IF(Eksplikatsioon!J143=0,"",Eksplikatsioon!J143)</f>
        <v/>
      </c>
      <c r="H141" s="25" t="str">
        <f>IF(Eksplikatsioon!K143=0,"",Eksplikatsioon!K143)</f>
        <v/>
      </c>
      <c r="I141" s="25" t="str">
        <f>IF(Eksplikatsioon!L143=0,"",Eksplikatsioon!L143)</f>
        <v/>
      </c>
      <c r="J141" s="31"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1"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1"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1"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1"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1"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1"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1"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1"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1"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1"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1"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1"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1"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1"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1"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1"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1"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1"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IFERROR(IF($G141=Tabelid!$L$6,$E141*J141,IFERROR($E141*J141/SUM($J141:$AB141)*(Eksplikatsioon!O143)/SUMPRODUCT($J141:$AB141,Eksplikatsioon!$O143:$AG143),"")),"")</f>
        <v/>
      </c>
      <c r="AD141" s="31" t="str">
        <f>IFERROR(IF($G141=Tabelid!$L$6,$E141*K141,IFERROR($E141*K141/SUM($J141:$AB141)*(Eksplikatsioon!P143)/SUMPRODUCT($J141:$AB141,Eksplikatsioon!$O143:$AG143),"")),"")</f>
        <v/>
      </c>
      <c r="AE141" s="31" t="str">
        <f>IFERROR(IF($G141=Tabelid!$L$6,$E141*L141,IFERROR($E141*L141/SUM($J141:$AB141)*(Eksplikatsioon!Q143)/SUMPRODUCT($J141:$AB141,Eksplikatsioon!$O143:$AG143),"")),"")</f>
        <v/>
      </c>
      <c r="AF141" s="31" t="str">
        <f>IFERROR(IF($G141=Tabelid!$L$6,$E141*M141,IFERROR($E141*M141/SUM($J141:$AB141)*(Eksplikatsioon!R143)/SUMPRODUCT($J141:$AB141,Eksplikatsioon!$O143:$AG143),"")),"")</f>
        <v/>
      </c>
      <c r="AG141" s="31" t="str">
        <f>IFERROR(IF($G141=Tabelid!$L$6,$E141*N141,IFERROR($E141*N141/SUM($J141:$AB141)*(Eksplikatsioon!S143)/SUMPRODUCT($J141:$AB141,Eksplikatsioon!$O143:$AG143),"")),"")</f>
        <v/>
      </c>
      <c r="AH141" s="31" t="str">
        <f>IFERROR(IF($G141=Tabelid!$L$6,$E141*O141,IFERROR($E141*O141/SUM($J141:$AB141)*(Eksplikatsioon!T143)/SUMPRODUCT($J141:$AB141,Eksplikatsioon!$O143:$AG143),"")),"")</f>
        <v/>
      </c>
      <c r="AI141" s="31" t="str">
        <f>IFERROR(IF($G141=Tabelid!$L$6,$E141*P141,IFERROR($E141*P141/SUM($J141:$AB141)*(Eksplikatsioon!U143)/SUMPRODUCT($J141:$AB141,Eksplikatsioon!$O143:$AG143),"")),"")</f>
        <v/>
      </c>
      <c r="AJ141" s="31" t="str">
        <f>IFERROR(IF($G141=Tabelid!$L$6,$E141*Q141,IFERROR($E141*Q141/SUM($J141:$AB141)*(Eksplikatsioon!V143)/SUMPRODUCT($J141:$AB141,Eksplikatsioon!$O143:$AG143),"")),"")</f>
        <v/>
      </c>
      <c r="AK141" s="31" t="str">
        <f>IFERROR(IF($G141=Tabelid!$L$6,$E141*R141,IFERROR($E141*R141/SUM($J141:$AB141)*(Eksplikatsioon!W143)/SUMPRODUCT($J141:$AB141,Eksplikatsioon!$O143:$AG143),"")),"")</f>
        <v/>
      </c>
      <c r="AL141" s="31" t="str">
        <f>IFERROR(IF($G141=Tabelid!$L$6,$E141*S141,IFERROR($E141*S141/SUM($J141:$AB141)*(Eksplikatsioon!X143)/SUMPRODUCT($J141:$AB141,Eksplikatsioon!$O143:$AG143),"")),"")</f>
        <v/>
      </c>
      <c r="AM141" s="31" t="str">
        <f>IFERROR(IF($G141=Tabelid!$L$6,$E141*T141,IFERROR($E141*T141/SUM($J141:$AB141)*(Eksplikatsioon!Y143)/SUMPRODUCT($J141:$AB141,Eksplikatsioon!$O143:$AG143),"")),"")</f>
        <v/>
      </c>
      <c r="AN141" s="31" t="str">
        <f>IFERROR(IF($G141=Tabelid!$L$6,$E141*U141,IFERROR($E141*U141/SUM($J141:$AB141)*(Eksplikatsioon!Z143)/SUMPRODUCT($J141:$AB141,Eksplikatsioon!$O143:$AG143),"")),"")</f>
        <v/>
      </c>
      <c r="AO141" s="31" t="str">
        <f>IFERROR(IF($G141=Tabelid!$L$6,$E141*V141,IFERROR($E141*V141/SUM($J141:$AB141)*(Eksplikatsioon!AA143)/SUMPRODUCT($J141:$AB141,Eksplikatsioon!$O143:$AG143),"")),"")</f>
        <v/>
      </c>
      <c r="AP141" s="31" t="str">
        <f>IFERROR(IF($G141=Tabelid!$L$6,$E141*W141,IFERROR($E141*W141/SUM($J141:$AB141)*(Eksplikatsioon!AB143)/SUMPRODUCT($J141:$AB141,Eksplikatsioon!$O143:$AG143),"")),"")</f>
        <v/>
      </c>
      <c r="AQ141" s="31" t="str">
        <f>IFERROR(IF($G141=Tabelid!$L$6,$E141*X141,IFERROR($E141*X141/SUM($J141:$AB141)*(Eksplikatsioon!AC143)/SUMPRODUCT($J141:$AB141,Eksplikatsioon!$O143:$AG143),"")),"")</f>
        <v/>
      </c>
      <c r="AR141" s="31" t="str">
        <f>IFERROR(IF($G141=Tabelid!$L$6,$E141*Y141,IFERROR($E141*Y141/SUM($J141:$AB141)*(Eksplikatsioon!AD143)/SUMPRODUCT($J141:$AB141,Eksplikatsioon!$O143:$AG143),"")),"")</f>
        <v/>
      </c>
      <c r="AS141" s="31" t="str">
        <f>IFERROR(IF($G141=Tabelid!$L$6,$E141*Z141,IFERROR($E141*Z141/SUM($J141:$AB141)*(Eksplikatsioon!AE143)/SUMPRODUCT($J141:$AB141,Eksplikatsioon!$O143:$AG143),"")),"")</f>
        <v/>
      </c>
      <c r="AT141" s="31" t="str">
        <f>IFERROR(IF($G141=Tabelid!$L$6,$E141*AA141,IFERROR($E141*AA141/SUM($J141:$AB141)*(Eksplikatsioon!AF143)/SUMPRODUCT($J141:$AB141,Eksplikatsioon!$O143:$AG143),"")),"")</f>
        <v/>
      </c>
      <c r="AU141" s="31" t="str">
        <f>IFERROR(IF($G141=Tabelid!$L$6,$E141*AB141,IFERROR($E141*AB141/SUM($J141:$AB141)*(Eksplikatsioon!AG143)/SUMPRODUCT($J141:$AB141,Eksplikatsioon!$O143:$AG143),"")),"")</f>
        <v/>
      </c>
    </row>
    <row r="142" spans="1:47" x14ac:dyDescent="0.25">
      <c r="A142" s="25" t="str">
        <f>IF(Eksplikatsioon!A144=0,"",Eksplikatsioon!A144)</f>
        <v/>
      </c>
      <c r="B142" s="58" t="str">
        <f>IF(Eksplikatsioon!B144=0,"",Eksplikatsioon!B144)</f>
        <v/>
      </c>
      <c r="C142" s="25" t="str">
        <f>IF(Eksplikatsioon!C144=0,"",Eksplikatsioon!C144)</f>
        <v/>
      </c>
      <c r="D142" s="25" t="str">
        <f>IF(Eksplikatsioon!D144=0,"",Eksplikatsioon!D144)</f>
        <v/>
      </c>
      <c r="E142" s="56" t="str">
        <f>IF(Eksplikatsioon!F144=0,"",Eksplikatsioon!F144)</f>
        <v/>
      </c>
      <c r="F142" s="25" t="str">
        <f>IF(Eksplikatsioon!H144=0,"",Eksplikatsioon!H144)</f>
        <v/>
      </c>
      <c r="G142" s="25" t="str">
        <f>IF(Eksplikatsioon!J144=0,"",Eksplikatsioon!J144)</f>
        <v/>
      </c>
      <c r="H142" s="25" t="str">
        <f>IF(Eksplikatsioon!K144=0,"",Eksplikatsioon!K144)</f>
        <v/>
      </c>
      <c r="I142" s="25" t="str">
        <f>IF(Eksplikatsioon!L144=0,"",Eksplikatsioon!L144)</f>
        <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row>
    <row r="143" spans="1:47" x14ac:dyDescent="0.25">
      <c r="A143" s="25" t="str">
        <f>IF(Eksplikatsioon!A145=0,"",Eksplikatsioon!A145)</f>
        <v/>
      </c>
      <c r="B143" s="58" t="str">
        <f>IF(Eksplikatsioon!B145=0,"",Eksplikatsioon!B145)</f>
        <v/>
      </c>
      <c r="C143" s="25" t="str">
        <f>IF(Eksplikatsioon!C145=0,"",Eksplikatsioon!C145)</f>
        <v/>
      </c>
      <c r="D143" s="25" t="str">
        <f>IF(Eksplikatsioon!D145=0,"",Eksplikatsioon!D145)</f>
        <v/>
      </c>
      <c r="E143" s="56" t="str">
        <f>IF(Eksplikatsioon!F145=0,"",Eksplikatsioon!F145)</f>
        <v/>
      </c>
      <c r="F143" s="25" t="str">
        <f>IF(Eksplikatsioon!H145=0,"",Eksplikatsioon!H145)</f>
        <v/>
      </c>
      <c r="G143" s="25" t="str">
        <f>IF(Eksplikatsioon!J145=0,"",Eksplikatsioon!J145)</f>
        <v/>
      </c>
      <c r="H143" s="25" t="str">
        <f>IF(Eksplikatsioon!K145=0,"",Eksplikatsioon!K145)</f>
        <v/>
      </c>
      <c r="I143" s="25" t="str">
        <f>IF(Eksplikatsioon!L145=0,"",Eksplikatsioon!L145)</f>
        <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row>
    <row r="144" spans="1:47" x14ac:dyDescent="0.25">
      <c r="A144" s="25" t="str">
        <f>IF(Eksplikatsioon!A146=0,"",Eksplikatsioon!A146)</f>
        <v/>
      </c>
      <c r="B144" s="58" t="str">
        <f>IF(Eksplikatsioon!B146=0,"",Eksplikatsioon!B146)</f>
        <v/>
      </c>
      <c r="C144" s="25" t="str">
        <f>IF(Eksplikatsioon!C146=0,"",Eksplikatsioon!C146)</f>
        <v/>
      </c>
      <c r="D144" s="25" t="str">
        <f>IF(Eksplikatsioon!D146=0,"",Eksplikatsioon!D146)</f>
        <v/>
      </c>
      <c r="E144" s="56" t="str">
        <f>IF(Eksplikatsioon!F146=0,"",Eksplikatsioon!F146)</f>
        <v/>
      </c>
      <c r="F144" s="25" t="str">
        <f>IF(Eksplikatsioon!H146=0,"",Eksplikatsioon!H146)</f>
        <v/>
      </c>
      <c r="G144" s="25" t="str">
        <f>IF(Eksplikatsioon!J146=0,"",Eksplikatsioon!J146)</f>
        <v/>
      </c>
      <c r="H144" s="25" t="str">
        <f>IF(Eksplikatsioon!K146=0,"",Eksplikatsioon!K146)</f>
        <v/>
      </c>
      <c r="I144" s="25" t="str">
        <f>IF(Eksplikatsioon!L146=0,"",Eksplikatsioon!L146)</f>
        <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row>
    <row r="145" spans="1:47" x14ac:dyDescent="0.25">
      <c r="A145" s="25" t="str">
        <f>IF(Eksplikatsioon!A147=0,"",Eksplikatsioon!A147)</f>
        <v/>
      </c>
      <c r="B145" s="58" t="str">
        <f>IF(Eksplikatsioon!B147=0,"",Eksplikatsioon!B147)</f>
        <v/>
      </c>
      <c r="C145" s="25" t="str">
        <f>IF(Eksplikatsioon!C147=0,"",Eksplikatsioon!C147)</f>
        <v/>
      </c>
      <c r="D145" s="25" t="str">
        <f>IF(Eksplikatsioon!D147=0,"",Eksplikatsioon!D147)</f>
        <v/>
      </c>
      <c r="E145" s="56" t="str">
        <f>IF(Eksplikatsioon!F147=0,"",Eksplikatsioon!F147)</f>
        <v/>
      </c>
      <c r="F145" s="25" t="str">
        <f>IF(Eksplikatsioon!H147=0,"",Eksplikatsioon!H147)</f>
        <v/>
      </c>
      <c r="G145" s="25" t="str">
        <f>IF(Eksplikatsioon!J147=0,"",Eksplikatsioon!J147)</f>
        <v/>
      </c>
      <c r="H145" s="25" t="str">
        <f>IF(Eksplikatsioon!K147=0,"",Eksplikatsioon!K147)</f>
        <v/>
      </c>
      <c r="I145" s="25" t="str">
        <f>IF(Eksplikatsioon!L147=0,"",Eksplikatsioon!L147)</f>
        <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row>
    <row r="146" spans="1:47" x14ac:dyDescent="0.25">
      <c r="A146" s="25" t="str">
        <f>IF(Eksplikatsioon!A148=0,"",Eksplikatsioon!A148)</f>
        <v/>
      </c>
      <c r="B146" s="58" t="str">
        <f>IF(Eksplikatsioon!B148=0,"",Eksplikatsioon!B148)</f>
        <v/>
      </c>
      <c r="C146" s="25" t="str">
        <f>IF(Eksplikatsioon!C148=0,"",Eksplikatsioon!C148)</f>
        <v/>
      </c>
      <c r="D146" s="25" t="str">
        <f>IF(Eksplikatsioon!D148=0,"",Eksplikatsioon!D148)</f>
        <v/>
      </c>
      <c r="E146" s="56" t="str">
        <f>IF(Eksplikatsioon!F148=0,"",Eksplikatsioon!F148)</f>
        <v/>
      </c>
      <c r="F146" s="25" t="str">
        <f>IF(Eksplikatsioon!H148=0,"",Eksplikatsioon!H148)</f>
        <v/>
      </c>
      <c r="G146" s="25" t="str">
        <f>IF(Eksplikatsioon!J148=0,"",Eksplikatsioon!J148)</f>
        <v/>
      </c>
      <c r="H146" s="25" t="str">
        <f>IF(Eksplikatsioon!K148=0,"",Eksplikatsioon!K148)</f>
        <v/>
      </c>
      <c r="I146" s="25" t="str">
        <f>IF(Eksplikatsioon!L148=0,"",Eksplikatsioon!L148)</f>
        <v/>
      </c>
      <c r="J146" s="31"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1"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1"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1"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1"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1"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1"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1"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1"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1"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1"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1"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1"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1"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1"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1"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1"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1"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1"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IFERROR(IF($G146=Tabelid!$L$6,$E146*J146,IFERROR($E146*J146/SUM($J146:$AB146)*(Eksplikatsioon!O148)/SUMPRODUCT($J146:$AB146,Eksplikatsioon!$O148:$AG148),"")),"")</f>
        <v/>
      </c>
      <c r="AD146" s="31" t="str">
        <f>IFERROR(IF($G146=Tabelid!$L$6,$E146*K146,IFERROR($E146*K146/SUM($J146:$AB146)*(Eksplikatsioon!P148)/SUMPRODUCT($J146:$AB146,Eksplikatsioon!$O148:$AG148),"")),"")</f>
        <v/>
      </c>
      <c r="AE146" s="31" t="str">
        <f>IFERROR(IF($G146=Tabelid!$L$6,$E146*L146,IFERROR($E146*L146/SUM($J146:$AB146)*(Eksplikatsioon!Q148)/SUMPRODUCT($J146:$AB146,Eksplikatsioon!$O148:$AG148),"")),"")</f>
        <v/>
      </c>
      <c r="AF146" s="31" t="str">
        <f>IFERROR(IF($G146=Tabelid!$L$6,$E146*M146,IFERROR($E146*M146/SUM($J146:$AB146)*(Eksplikatsioon!R148)/SUMPRODUCT($J146:$AB146,Eksplikatsioon!$O148:$AG148),"")),"")</f>
        <v/>
      </c>
      <c r="AG146" s="31" t="str">
        <f>IFERROR(IF($G146=Tabelid!$L$6,$E146*N146,IFERROR($E146*N146/SUM($J146:$AB146)*(Eksplikatsioon!S148)/SUMPRODUCT($J146:$AB146,Eksplikatsioon!$O148:$AG148),"")),"")</f>
        <v/>
      </c>
      <c r="AH146" s="31" t="str">
        <f>IFERROR(IF($G146=Tabelid!$L$6,$E146*O146,IFERROR($E146*O146/SUM($J146:$AB146)*(Eksplikatsioon!T148)/SUMPRODUCT($J146:$AB146,Eksplikatsioon!$O148:$AG148),"")),"")</f>
        <v/>
      </c>
      <c r="AI146" s="31" t="str">
        <f>IFERROR(IF($G146=Tabelid!$L$6,$E146*P146,IFERROR($E146*P146/SUM($J146:$AB146)*(Eksplikatsioon!U148)/SUMPRODUCT($J146:$AB146,Eksplikatsioon!$O148:$AG148),"")),"")</f>
        <v/>
      </c>
      <c r="AJ146" s="31" t="str">
        <f>IFERROR(IF($G146=Tabelid!$L$6,$E146*Q146,IFERROR($E146*Q146/SUM($J146:$AB146)*(Eksplikatsioon!V148)/SUMPRODUCT($J146:$AB146,Eksplikatsioon!$O148:$AG148),"")),"")</f>
        <v/>
      </c>
      <c r="AK146" s="31" t="str">
        <f>IFERROR(IF($G146=Tabelid!$L$6,$E146*R146,IFERROR($E146*R146/SUM($J146:$AB146)*(Eksplikatsioon!W148)/SUMPRODUCT($J146:$AB146,Eksplikatsioon!$O148:$AG148),"")),"")</f>
        <v/>
      </c>
      <c r="AL146" s="31" t="str">
        <f>IFERROR(IF($G146=Tabelid!$L$6,$E146*S146,IFERROR($E146*S146/SUM($J146:$AB146)*(Eksplikatsioon!X148)/SUMPRODUCT($J146:$AB146,Eksplikatsioon!$O148:$AG148),"")),"")</f>
        <v/>
      </c>
      <c r="AM146" s="31" t="str">
        <f>IFERROR(IF($G146=Tabelid!$L$6,$E146*T146,IFERROR($E146*T146/SUM($J146:$AB146)*(Eksplikatsioon!Y148)/SUMPRODUCT($J146:$AB146,Eksplikatsioon!$O148:$AG148),"")),"")</f>
        <v/>
      </c>
      <c r="AN146" s="31" t="str">
        <f>IFERROR(IF($G146=Tabelid!$L$6,$E146*U146,IFERROR($E146*U146/SUM($J146:$AB146)*(Eksplikatsioon!Z148)/SUMPRODUCT($J146:$AB146,Eksplikatsioon!$O148:$AG148),"")),"")</f>
        <v/>
      </c>
      <c r="AO146" s="31" t="str">
        <f>IFERROR(IF($G146=Tabelid!$L$6,$E146*V146,IFERROR($E146*V146/SUM($J146:$AB146)*(Eksplikatsioon!AA148)/SUMPRODUCT($J146:$AB146,Eksplikatsioon!$O148:$AG148),"")),"")</f>
        <v/>
      </c>
      <c r="AP146" s="31" t="str">
        <f>IFERROR(IF($G146=Tabelid!$L$6,$E146*W146,IFERROR($E146*W146/SUM($J146:$AB146)*(Eksplikatsioon!AB148)/SUMPRODUCT($J146:$AB146,Eksplikatsioon!$O148:$AG148),"")),"")</f>
        <v/>
      </c>
      <c r="AQ146" s="31" t="str">
        <f>IFERROR(IF($G146=Tabelid!$L$6,$E146*X146,IFERROR($E146*X146/SUM($J146:$AB146)*(Eksplikatsioon!AC148)/SUMPRODUCT($J146:$AB146,Eksplikatsioon!$O148:$AG148),"")),"")</f>
        <v/>
      </c>
      <c r="AR146" s="31" t="str">
        <f>IFERROR(IF($G146=Tabelid!$L$6,$E146*Y146,IFERROR($E146*Y146/SUM($J146:$AB146)*(Eksplikatsioon!AD148)/SUMPRODUCT($J146:$AB146,Eksplikatsioon!$O148:$AG148),"")),"")</f>
        <v/>
      </c>
      <c r="AS146" s="31" t="str">
        <f>IFERROR(IF($G146=Tabelid!$L$6,$E146*Z146,IFERROR($E146*Z146/SUM($J146:$AB146)*(Eksplikatsioon!AE148)/SUMPRODUCT($J146:$AB146,Eksplikatsioon!$O148:$AG148),"")),"")</f>
        <v/>
      </c>
      <c r="AT146" s="31" t="str">
        <f>IFERROR(IF($G146=Tabelid!$L$6,$E146*AA146,IFERROR($E146*AA146/SUM($J146:$AB146)*(Eksplikatsioon!AF148)/SUMPRODUCT($J146:$AB146,Eksplikatsioon!$O148:$AG148),"")),"")</f>
        <v/>
      </c>
      <c r="AU146" s="31" t="str">
        <f>IFERROR(IF($G146=Tabelid!$L$6,$E146*AB146,IFERROR($E146*AB146/SUM($J146:$AB146)*(Eksplikatsioon!AG148)/SUMPRODUCT($J146:$AB146,Eksplikatsioon!$O148:$AG148),"")),"")</f>
        <v/>
      </c>
    </row>
    <row r="147" spans="1:47" x14ac:dyDescent="0.25">
      <c r="A147" s="25" t="str">
        <f>IF(Eksplikatsioon!A149=0,"",Eksplikatsioon!A149)</f>
        <v/>
      </c>
      <c r="B147" s="58" t="str">
        <f>IF(Eksplikatsioon!B149=0,"",Eksplikatsioon!B149)</f>
        <v/>
      </c>
      <c r="C147" s="25" t="str">
        <f>IF(Eksplikatsioon!C149=0,"",Eksplikatsioon!C149)</f>
        <v/>
      </c>
      <c r="D147" s="25" t="str">
        <f>IF(Eksplikatsioon!D149=0,"",Eksplikatsioon!D149)</f>
        <v/>
      </c>
      <c r="E147" s="56" t="str">
        <f>IF(Eksplikatsioon!F149=0,"",Eksplikatsioon!F149)</f>
        <v/>
      </c>
      <c r="F147" s="25" t="str">
        <f>IF(Eksplikatsioon!H149=0,"",Eksplikatsioon!H149)</f>
        <v/>
      </c>
      <c r="G147" s="25" t="str">
        <f>IF(Eksplikatsioon!J149=0,"",Eksplikatsioon!J149)</f>
        <v/>
      </c>
      <c r="H147" s="25" t="str">
        <f>IF(Eksplikatsioon!K149=0,"",Eksplikatsioon!K149)</f>
        <v/>
      </c>
      <c r="I147" s="25" t="str">
        <f>IF(Eksplikatsioon!L149=0,"",Eksplikatsioon!L149)</f>
        <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row>
    <row r="148" spans="1:47" x14ac:dyDescent="0.25">
      <c r="A148" s="25" t="str">
        <f>IF(Eksplikatsioon!A150=0,"",Eksplikatsioon!A150)</f>
        <v/>
      </c>
      <c r="B148" s="58" t="str">
        <f>IF(Eksplikatsioon!B150=0,"",Eksplikatsioon!B150)</f>
        <v/>
      </c>
      <c r="C148" s="25" t="str">
        <f>IF(Eksplikatsioon!C150=0,"",Eksplikatsioon!C150)</f>
        <v/>
      </c>
      <c r="D148" s="25" t="str">
        <f>IF(Eksplikatsioon!D150=0,"",Eksplikatsioon!D150)</f>
        <v/>
      </c>
      <c r="E148" s="56" t="str">
        <f>IF(Eksplikatsioon!F150=0,"",Eksplikatsioon!F150)</f>
        <v/>
      </c>
      <c r="F148" s="25" t="str">
        <f>IF(Eksplikatsioon!H150=0,"",Eksplikatsioon!H150)</f>
        <v/>
      </c>
      <c r="G148" s="25" t="str">
        <f>IF(Eksplikatsioon!J150=0,"",Eksplikatsioon!J150)</f>
        <v/>
      </c>
      <c r="H148" s="25" t="str">
        <f>IF(Eksplikatsioon!K150=0,"",Eksplikatsioon!K150)</f>
        <v/>
      </c>
      <c r="I148" s="25" t="str">
        <f>IF(Eksplikatsioon!L150=0,"",Eksplikatsioon!L150)</f>
        <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row>
    <row r="149" spans="1:47" x14ac:dyDescent="0.25">
      <c r="A149" s="25" t="str">
        <f>IF(Eksplikatsioon!A151=0,"",Eksplikatsioon!A151)</f>
        <v/>
      </c>
      <c r="B149" s="58" t="str">
        <f>IF(Eksplikatsioon!B151=0,"",Eksplikatsioon!B151)</f>
        <v/>
      </c>
      <c r="C149" s="25" t="str">
        <f>IF(Eksplikatsioon!C151=0,"",Eksplikatsioon!C151)</f>
        <v/>
      </c>
      <c r="D149" s="25" t="str">
        <f>IF(Eksplikatsioon!D151=0,"",Eksplikatsioon!D151)</f>
        <v/>
      </c>
      <c r="E149" s="56" t="str">
        <f>IF(Eksplikatsioon!F151=0,"",Eksplikatsioon!F151)</f>
        <v/>
      </c>
      <c r="F149" s="25" t="str">
        <f>IF(Eksplikatsioon!H151=0,"",Eksplikatsioon!H151)</f>
        <v/>
      </c>
      <c r="G149" s="25" t="str">
        <f>IF(Eksplikatsioon!J151=0,"",Eksplikatsioon!J151)</f>
        <v/>
      </c>
      <c r="H149" s="25" t="str">
        <f>IF(Eksplikatsioon!K151=0,"",Eksplikatsioon!K151)</f>
        <v/>
      </c>
      <c r="I149" s="25" t="str">
        <f>IF(Eksplikatsioon!L151=0,"",Eksplikatsioon!L151)</f>
        <v/>
      </c>
      <c r="J149" s="31"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1"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1"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1"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1"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1"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1"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1"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1"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1"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1"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1"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1"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1"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1"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1"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1"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1"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1"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IFERROR(IF($G149=Tabelid!$L$6,$E149*J149,IFERROR($E149*J149/SUM($J149:$AB149)*(Eksplikatsioon!O151)/SUMPRODUCT($J149:$AB149,Eksplikatsioon!$O151:$AG151),"")),"")</f>
        <v/>
      </c>
      <c r="AD149" s="31" t="str">
        <f>IFERROR(IF($G149=Tabelid!$L$6,$E149*K149,IFERROR($E149*K149/SUM($J149:$AB149)*(Eksplikatsioon!P151)/SUMPRODUCT($J149:$AB149,Eksplikatsioon!$O151:$AG151),"")),"")</f>
        <v/>
      </c>
      <c r="AE149" s="31" t="str">
        <f>IFERROR(IF($G149=Tabelid!$L$6,$E149*L149,IFERROR($E149*L149/SUM($J149:$AB149)*(Eksplikatsioon!Q151)/SUMPRODUCT($J149:$AB149,Eksplikatsioon!$O151:$AG151),"")),"")</f>
        <v/>
      </c>
      <c r="AF149" s="31" t="str">
        <f>IFERROR(IF($G149=Tabelid!$L$6,$E149*M149,IFERROR($E149*M149/SUM($J149:$AB149)*(Eksplikatsioon!R151)/SUMPRODUCT($J149:$AB149,Eksplikatsioon!$O151:$AG151),"")),"")</f>
        <v/>
      </c>
      <c r="AG149" s="31" t="str">
        <f>IFERROR(IF($G149=Tabelid!$L$6,$E149*N149,IFERROR($E149*N149/SUM($J149:$AB149)*(Eksplikatsioon!S151)/SUMPRODUCT($J149:$AB149,Eksplikatsioon!$O151:$AG151),"")),"")</f>
        <v/>
      </c>
      <c r="AH149" s="31" t="str">
        <f>IFERROR(IF($G149=Tabelid!$L$6,$E149*O149,IFERROR($E149*O149/SUM($J149:$AB149)*(Eksplikatsioon!T151)/SUMPRODUCT($J149:$AB149,Eksplikatsioon!$O151:$AG151),"")),"")</f>
        <v/>
      </c>
      <c r="AI149" s="31" t="str">
        <f>IFERROR(IF($G149=Tabelid!$L$6,$E149*P149,IFERROR($E149*P149/SUM($J149:$AB149)*(Eksplikatsioon!U151)/SUMPRODUCT($J149:$AB149,Eksplikatsioon!$O151:$AG151),"")),"")</f>
        <v/>
      </c>
      <c r="AJ149" s="31" t="str">
        <f>IFERROR(IF($G149=Tabelid!$L$6,$E149*Q149,IFERROR($E149*Q149/SUM($J149:$AB149)*(Eksplikatsioon!V151)/SUMPRODUCT($J149:$AB149,Eksplikatsioon!$O151:$AG151),"")),"")</f>
        <v/>
      </c>
      <c r="AK149" s="31" t="str">
        <f>IFERROR(IF($G149=Tabelid!$L$6,$E149*R149,IFERROR($E149*R149/SUM($J149:$AB149)*(Eksplikatsioon!W151)/SUMPRODUCT($J149:$AB149,Eksplikatsioon!$O151:$AG151),"")),"")</f>
        <v/>
      </c>
      <c r="AL149" s="31" t="str">
        <f>IFERROR(IF($G149=Tabelid!$L$6,$E149*S149,IFERROR($E149*S149/SUM($J149:$AB149)*(Eksplikatsioon!X151)/SUMPRODUCT($J149:$AB149,Eksplikatsioon!$O151:$AG151),"")),"")</f>
        <v/>
      </c>
      <c r="AM149" s="31" t="str">
        <f>IFERROR(IF($G149=Tabelid!$L$6,$E149*T149,IFERROR($E149*T149/SUM($J149:$AB149)*(Eksplikatsioon!Y151)/SUMPRODUCT($J149:$AB149,Eksplikatsioon!$O151:$AG151),"")),"")</f>
        <v/>
      </c>
      <c r="AN149" s="31" t="str">
        <f>IFERROR(IF($G149=Tabelid!$L$6,$E149*U149,IFERROR($E149*U149/SUM($J149:$AB149)*(Eksplikatsioon!Z151)/SUMPRODUCT($J149:$AB149,Eksplikatsioon!$O151:$AG151),"")),"")</f>
        <v/>
      </c>
      <c r="AO149" s="31" t="str">
        <f>IFERROR(IF($G149=Tabelid!$L$6,$E149*V149,IFERROR($E149*V149/SUM($J149:$AB149)*(Eksplikatsioon!AA151)/SUMPRODUCT($J149:$AB149,Eksplikatsioon!$O151:$AG151),"")),"")</f>
        <v/>
      </c>
      <c r="AP149" s="31" t="str">
        <f>IFERROR(IF($G149=Tabelid!$L$6,$E149*W149,IFERROR($E149*W149/SUM($J149:$AB149)*(Eksplikatsioon!AB151)/SUMPRODUCT($J149:$AB149,Eksplikatsioon!$O151:$AG151),"")),"")</f>
        <v/>
      </c>
      <c r="AQ149" s="31" t="str">
        <f>IFERROR(IF($G149=Tabelid!$L$6,$E149*X149,IFERROR($E149*X149/SUM($J149:$AB149)*(Eksplikatsioon!AC151)/SUMPRODUCT($J149:$AB149,Eksplikatsioon!$O151:$AG151),"")),"")</f>
        <v/>
      </c>
      <c r="AR149" s="31" t="str">
        <f>IFERROR(IF($G149=Tabelid!$L$6,$E149*Y149,IFERROR($E149*Y149/SUM($J149:$AB149)*(Eksplikatsioon!AD151)/SUMPRODUCT($J149:$AB149,Eksplikatsioon!$O151:$AG151),"")),"")</f>
        <v/>
      </c>
      <c r="AS149" s="31" t="str">
        <f>IFERROR(IF($G149=Tabelid!$L$6,$E149*Z149,IFERROR($E149*Z149/SUM($J149:$AB149)*(Eksplikatsioon!AE151)/SUMPRODUCT($J149:$AB149,Eksplikatsioon!$O151:$AG151),"")),"")</f>
        <v/>
      </c>
      <c r="AT149" s="31" t="str">
        <f>IFERROR(IF($G149=Tabelid!$L$6,$E149*AA149,IFERROR($E149*AA149/SUM($J149:$AB149)*(Eksplikatsioon!AF151)/SUMPRODUCT($J149:$AB149,Eksplikatsioon!$O151:$AG151),"")),"")</f>
        <v/>
      </c>
      <c r="AU149" s="31" t="str">
        <f>IFERROR(IF($G149=Tabelid!$L$6,$E149*AB149,IFERROR($E149*AB149/SUM($J149:$AB149)*(Eksplikatsioon!AG151)/SUMPRODUCT($J149:$AB149,Eksplikatsioon!$O151:$AG151),"")),"")</f>
        <v/>
      </c>
    </row>
    <row r="150" spans="1:47" x14ac:dyDescent="0.25">
      <c r="A150" s="25" t="str">
        <f>IF(Eksplikatsioon!A152=0,"",Eksplikatsioon!A152)</f>
        <v/>
      </c>
      <c r="B150" s="58" t="str">
        <f>IF(Eksplikatsioon!B152=0,"",Eksplikatsioon!B152)</f>
        <v/>
      </c>
      <c r="C150" s="25" t="str">
        <f>IF(Eksplikatsioon!C152=0,"",Eksplikatsioon!C152)</f>
        <v/>
      </c>
      <c r="D150" s="25" t="str">
        <f>IF(Eksplikatsioon!D152=0,"",Eksplikatsioon!D152)</f>
        <v/>
      </c>
      <c r="E150" s="56" t="str">
        <f>IF(Eksplikatsioon!F152=0,"",Eksplikatsioon!F152)</f>
        <v/>
      </c>
      <c r="F150" s="25" t="str">
        <f>IF(Eksplikatsioon!H152=0,"",Eksplikatsioon!H152)</f>
        <v/>
      </c>
      <c r="G150" s="25" t="str">
        <f>IF(Eksplikatsioon!J152=0,"",Eksplikatsioon!J152)</f>
        <v/>
      </c>
      <c r="H150" s="25" t="str">
        <f>IF(Eksplikatsioon!K152=0,"",Eksplikatsioon!K152)</f>
        <v/>
      </c>
      <c r="I150" s="25" t="str">
        <f>IF(Eksplikatsioon!L152=0,"",Eksplikatsioon!L152)</f>
        <v/>
      </c>
      <c r="J150" s="31"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1"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1"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1"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1"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1"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1"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1"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1"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1"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1"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1"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1"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1"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1"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1"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1"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1"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1"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IFERROR(IF($G150=Tabelid!$L$6,$E150*J150,IFERROR($E150*J150/SUM($J150:$AB150)*(Eksplikatsioon!O152)/SUMPRODUCT($J150:$AB150,Eksplikatsioon!$O152:$AG152),"")),"")</f>
        <v/>
      </c>
      <c r="AD150" s="31" t="str">
        <f>IFERROR(IF($G150=Tabelid!$L$6,$E150*K150,IFERROR($E150*K150/SUM($J150:$AB150)*(Eksplikatsioon!P152)/SUMPRODUCT($J150:$AB150,Eksplikatsioon!$O152:$AG152),"")),"")</f>
        <v/>
      </c>
      <c r="AE150" s="31" t="str">
        <f>IFERROR(IF($G150=Tabelid!$L$6,$E150*L150,IFERROR($E150*L150/SUM($J150:$AB150)*(Eksplikatsioon!Q152)/SUMPRODUCT($J150:$AB150,Eksplikatsioon!$O152:$AG152),"")),"")</f>
        <v/>
      </c>
      <c r="AF150" s="31" t="str">
        <f>IFERROR(IF($G150=Tabelid!$L$6,$E150*M150,IFERROR($E150*M150/SUM($J150:$AB150)*(Eksplikatsioon!R152)/SUMPRODUCT($J150:$AB150,Eksplikatsioon!$O152:$AG152),"")),"")</f>
        <v/>
      </c>
      <c r="AG150" s="31" t="str">
        <f>IFERROR(IF($G150=Tabelid!$L$6,$E150*N150,IFERROR($E150*N150/SUM($J150:$AB150)*(Eksplikatsioon!S152)/SUMPRODUCT($J150:$AB150,Eksplikatsioon!$O152:$AG152),"")),"")</f>
        <v/>
      </c>
      <c r="AH150" s="31" t="str">
        <f>IFERROR(IF($G150=Tabelid!$L$6,$E150*O150,IFERROR($E150*O150/SUM($J150:$AB150)*(Eksplikatsioon!T152)/SUMPRODUCT($J150:$AB150,Eksplikatsioon!$O152:$AG152),"")),"")</f>
        <v/>
      </c>
      <c r="AI150" s="31" t="str">
        <f>IFERROR(IF($G150=Tabelid!$L$6,$E150*P150,IFERROR($E150*P150/SUM($J150:$AB150)*(Eksplikatsioon!U152)/SUMPRODUCT($J150:$AB150,Eksplikatsioon!$O152:$AG152),"")),"")</f>
        <v/>
      </c>
      <c r="AJ150" s="31" t="str">
        <f>IFERROR(IF($G150=Tabelid!$L$6,$E150*Q150,IFERROR($E150*Q150/SUM($J150:$AB150)*(Eksplikatsioon!V152)/SUMPRODUCT($J150:$AB150,Eksplikatsioon!$O152:$AG152),"")),"")</f>
        <v/>
      </c>
      <c r="AK150" s="31" t="str">
        <f>IFERROR(IF($G150=Tabelid!$L$6,$E150*R150,IFERROR($E150*R150/SUM($J150:$AB150)*(Eksplikatsioon!W152)/SUMPRODUCT($J150:$AB150,Eksplikatsioon!$O152:$AG152),"")),"")</f>
        <v/>
      </c>
      <c r="AL150" s="31" t="str">
        <f>IFERROR(IF($G150=Tabelid!$L$6,$E150*S150,IFERROR($E150*S150/SUM($J150:$AB150)*(Eksplikatsioon!X152)/SUMPRODUCT($J150:$AB150,Eksplikatsioon!$O152:$AG152),"")),"")</f>
        <v/>
      </c>
      <c r="AM150" s="31" t="str">
        <f>IFERROR(IF($G150=Tabelid!$L$6,$E150*T150,IFERROR($E150*T150/SUM($J150:$AB150)*(Eksplikatsioon!Y152)/SUMPRODUCT($J150:$AB150,Eksplikatsioon!$O152:$AG152),"")),"")</f>
        <v/>
      </c>
      <c r="AN150" s="31" t="str">
        <f>IFERROR(IF($G150=Tabelid!$L$6,$E150*U150,IFERROR($E150*U150/SUM($J150:$AB150)*(Eksplikatsioon!Z152)/SUMPRODUCT($J150:$AB150,Eksplikatsioon!$O152:$AG152),"")),"")</f>
        <v/>
      </c>
      <c r="AO150" s="31" t="str">
        <f>IFERROR(IF($G150=Tabelid!$L$6,$E150*V150,IFERROR($E150*V150/SUM($J150:$AB150)*(Eksplikatsioon!AA152)/SUMPRODUCT($J150:$AB150,Eksplikatsioon!$O152:$AG152),"")),"")</f>
        <v/>
      </c>
      <c r="AP150" s="31" t="str">
        <f>IFERROR(IF($G150=Tabelid!$L$6,$E150*W150,IFERROR($E150*W150/SUM($J150:$AB150)*(Eksplikatsioon!AB152)/SUMPRODUCT($J150:$AB150,Eksplikatsioon!$O152:$AG152),"")),"")</f>
        <v/>
      </c>
      <c r="AQ150" s="31" t="str">
        <f>IFERROR(IF($G150=Tabelid!$L$6,$E150*X150,IFERROR($E150*X150/SUM($J150:$AB150)*(Eksplikatsioon!AC152)/SUMPRODUCT($J150:$AB150,Eksplikatsioon!$O152:$AG152),"")),"")</f>
        <v/>
      </c>
      <c r="AR150" s="31" t="str">
        <f>IFERROR(IF($G150=Tabelid!$L$6,$E150*Y150,IFERROR($E150*Y150/SUM($J150:$AB150)*(Eksplikatsioon!AD152)/SUMPRODUCT($J150:$AB150,Eksplikatsioon!$O152:$AG152),"")),"")</f>
        <v/>
      </c>
      <c r="AS150" s="31" t="str">
        <f>IFERROR(IF($G150=Tabelid!$L$6,$E150*Z150,IFERROR($E150*Z150/SUM($J150:$AB150)*(Eksplikatsioon!AE152)/SUMPRODUCT($J150:$AB150,Eksplikatsioon!$O152:$AG152),"")),"")</f>
        <v/>
      </c>
      <c r="AT150" s="31" t="str">
        <f>IFERROR(IF($G150=Tabelid!$L$6,$E150*AA150,IFERROR($E150*AA150/SUM($J150:$AB150)*(Eksplikatsioon!AF152)/SUMPRODUCT($J150:$AB150,Eksplikatsioon!$O152:$AG152),"")),"")</f>
        <v/>
      </c>
      <c r="AU150" s="31" t="str">
        <f>IFERROR(IF($G150=Tabelid!$L$6,$E150*AB150,IFERROR($E150*AB150/SUM($J150:$AB150)*(Eksplikatsioon!AG152)/SUMPRODUCT($J150:$AB150,Eksplikatsioon!$O152:$AG152),"")),"")</f>
        <v/>
      </c>
    </row>
    <row r="151" spans="1:47" x14ac:dyDescent="0.25">
      <c r="A151" s="25" t="str">
        <f>IF(Eksplikatsioon!A153=0,"",Eksplikatsioon!A153)</f>
        <v/>
      </c>
      <c r="B151" s="58" t="str">
        <f>IF(Eksplikatsioon!B153=0,"",Eksplikatsioon!B153)</f>
        <v/>
      </c>
      <c r="C151" s="25" t="str">
        <f>IF(Eksplikatsioon!C153=0,"",Eksplikatsioon!C153)</f>
        <v/>
      </c>
      <c r="D151" s="25" t="str">
        <f>IF(Eksplikatsioon!D153=0,"",Eksplikatsioon!D153)</f>
        <v/>
      </c>
      <c r="E151" s="56" t="str">
        <f>IF(Eksplikatsioon!F153=0,"",Eksplikatsioon!F153)</f>
        <v/>
      </c>
      <c r="F151" s="25" t="str">
        <f>IF(Eksplikatsioon!H153=0,"",Eksplikatsioon!H153)</f>
        <v/>
      </c>
      <c r="G151" s="25" t="str">
        <f>IF(Eksplikatsioon!J153=0,"",Eksplikatsioon!J153)</f>
        <v/>
      </c>
      <c r="H151" s="25" t="str">
        <f>IF(Eksplikatsioon!K153=0,"",Eksplikatsioon!K153)</f>
        <v/>
      </c>
      <c r="I151" s="25" t="str">
        <f>IF(Eksplikatsioon!L153=0,"",Eksplikatsioon!L153)</f>
        <v/>
      </c>
      <c r="J151" s="31"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1"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1"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1"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1"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1"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1"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1"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1"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1"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1"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1"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1"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1"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1"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1"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1"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1"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1"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IFERROR(IF($G151=Tabelid!$L$6,$E151*J151,IFERROR($E151*J151/SUM($J151:$AB151)*(Eksplikatsioon!O153)/SUMPRODUCT($J151:$AB151,Eksplikatsioon!$O153:$AG153),"")),"")</f>
        <v/>
      </c>
      <c r="AD151" s="31" t="str">
        <f>IFERROR(IF($G151=Tabelid!$L$6,$E151*K151,IFERROR($E151*K151/SUM($J151:$AB151)*(Eksplikatsioon!P153)/SUMPRODUCT($J151:$AB151,Eksplikatsioon!$O153:$AG153),"")),"")</f>
        <v/>
      </c>
      <c r="AE151" s="31" t="str">
        <f>IFERROR(IF($G151=Tabelid!$L$6,$E151*L151,IFERROR($E151*L151/SUM($J151:$AB151)*(Eksplikatsioon!Q153)/SUMPRODUCT($J151:$AB151,Eksplikatsioon!$O153:$AG153),"")),"")</f>
        <v/>
      </c>
      <c r="AF151" s="31" t="str">
        <f>IFERROR(IF($G151=Tabelid!$L$6,$E151*M151,IFERROR($E151*M151/SUM($J151:$AB151)*(Eksplikatsioon!R153)/SUMPRODUCT($J151:$AB151,Eksplikatsioon!$O153:$AG153),"")),"")</f>
        <v/>
      </c>
      <c r="AG151" s="31" t="str">
        <f>IFERROR(IF($G151=Tabelid!$L$6,$E151*N151,IFERROR($E151*N151/SUM($J151:$AB151)*(Eksplikatsioon!S153)/SUMPRODUCT($J151:$AB151,Eksplikatsioon!$O153:$AG153),"")),"")</f>
        <v/>
      </c>
      <c r="AH151" s="31" t="str">
        <f>IFERROR(IF($G151=Tabelid!$L$6,$E151*O151,IFERROR($E151*O151/SUM($J151:$AB151)*(Eksplikatsioon!T153)/SUMPRODUCT($J151:$AB151,Eksplikatsioon!$O153:$AG153),"")),"")</f>
        <v/>
      </c>
      <c r="AI151" s="31" t="str">
        <f>IFERROR(IF($G151=Tabelid!$L$6,$E151*P151,IFERROR($E151*P151/SUM($J151:$AB151)*(Eksplikatsioon!U153)/SUMPRODUCT($J151:$AB151,Eksplikatsioon!$O153:$AG153),"")),"")</f>
        <v/>
      </c>
      <c r="AJ151" s="31" t="str">
        <f>IFERROR(IF($G151=Tabelid!$L$6,$E151*Q151,IFERROR($E151*Q151/SUM($J151:$AB151)*(Eksplikatsioon!V153)/SUMPRODUCT($J151:$AB151,Eksplikatsioon!$O153:$AG153),"")),"")</f>
        <v/>
      </c>
      <c r="AK151" s="31" t="str">
        <f>IFERROR(IF($G151=Tabelid!$L$6,$E151*R151,IFERROR($E151*R151/SUM($J151:$AB151)*(Eksplikatsioon!W153)/SUMPRODUCT($J151:$AB151,Eksplikatsioon!$O153:$AG153),"")),"")</f>
        <v/>
      </c>
      <c r="AL151" s="31" t="str">
        <f>IFERROR(IF($G151=Tabelid!$L$6,$E151*S151,IFERROR($E151*S151/SUM($J151:$AB151)*(Eksplikatsioon!X153)/SUMPRODUCT($J151:$AB151,Eksplikatsioon!$O153:$AG153),"")),"")</f>
        <v/>
      </c>
      <c r="AM151" s="31" t="str">
        <f>IFERROR(IF($G151=Tabelid!$L$6,$E151*T151,IFERROR($E151*T151/SUM($J151:$AB151)*(Eksplikatsioon!Y153)/SUMPRODUCT($J151:$AB151,Eksplikatsioon!$O153:$AG153),"")),"")</f>
        <v/>
      </c>
      <c r="AN151" s="31" t="str">
        <f>IFERROR(IF($G151=Tabelid!$L$6,$E151*U151,IFERROR($E151*U151/SUM($J151:$AB151)*(Eksplikatsioon!Z153)/SUMPRODUCT($J151:$AB151,Eksplikatsioon!$O153:$AG153),"")),"")</f>
        <v/>
      </c>
      <c r="AO151" s="31" t="str">
        <f>IFERROR(IF($G151=Tabelid!$L$6,$E151*V151,IFERROR($E151*V151/SUM($J151:$AB151)*(Eksplikatsioon!AA153)/SUMPRODUCT($J151:$AB151,Eksplikatsioon!$O153:$AG153),"")),"")</f>
        <v/>
      </c>
      <c r="AP151" s="31" t="str">
        <f>IFERROR(IF($G151=Tabelid!$L$6,$E151*W151,IFERROR($E151*W151/SUM($J151:$AB151)*(Eksplikatsioon!AB153)/SUMPRODUCT($J151:$AB151,Eksplikatsioon!$O153:$AG153),"")),"")</f>
        <v/>
      </c>
      <c r="AQ151" s="31" t="str">
        <f>IFERROR(IF($G151=Tabelid!$L$6,$E151*X151,IFERROR($E151*X151/SUM($J151:$AB151)*(Eksplikatsioon!AC153)/SUMPRODUCT($J151:$AB151,Eksplikatsioon!$O153:$AG153),"")),"")</f>
        <v/>
      </c>
      <c r="AR151" s="31" t="str">
        <f>IFERROR(IF($G151=Tabelid!$L$6,$E151*Y151,IFERROR($E151*Y151/SUM($J151:$AB151)*(Eksplikatsioon!AD153)/SUMPRODUCT($J151:$AB151,Eksplikatsioon!$O153:$AG153),"")),"")</f>
        <v/>
      </c>
      <c r="AS151" s="31" t="str">
        <f>IFERROR(IF($G151=Tabelid!$L$6,$E151*Z151,IFERROR($E151*Z151/SUM($J151:$AB151)*(Eksplikatsioon!AE153)/SUMPRODUCT($J151:$AB151,Eksplikatsioon!$O153:$AG153),"")),"")</f>
        <v/>
      </c>
      <c r="AT151" s="31" t="str">
        <f>IFERROR(IF($G151=Tabelid!$L$6,$E151*AA151,IFERROR($E151*AA151/SUM($J151:$AB151)*(Eksplikatsioon!AF153)/SUMPRODUCT($J151:$AB151,Eksplikatsioon!$O153:$AG153),"")),"")</f>
        <v/>
      </c>
      <c r="AU151" s="31" t="str">
        <f>IFERROR(IF($G151=Tabelid!$L$6,$E151*AB151,IFERROR($E151*AB151/SUM($J151:$AB151)*(Eksplikatsioon!AG153)/SUMPRODUCT($J151:$AB151,Eksplikatsioon!$O153:$AG153),"")),"")</f>
        <v/>
      </c>
    </row>
    <row r="152" spans="1:47" x14ac:dyDescent="0.25">
      <c r="A152" s="25" t="str">
        <f>IF(Eksplikatsioon!A154=0,"",Eksplikatsioon!A154)</f>
        <v/>
      </c>
      <c r="B152" s="58" t="str">
        <f>IF(Eksplikatsioon!B154=0,"",Eksplikatsioon!B154)</f>
        <v/>
      </c>
      <c r="C152" s="25" t="str">
        <f>IF(Eksplikatsioon!C154=0,"",Eksplikatsioon!C154)</f>
        <v/>
      </c>
      <c r="D152" s="25" t="str">
        <f>IF(Eksplikatsioon!D154=0,"",Eksplikatsioon!D154)</f>
        <v/>
      </c>
      <c r="E152" s="56" t="str">
        <f>IF(Eksplikatsioon!F154=0,"",Eksplikatsioon!F154)</f>
        <v/>
      </c>
      <c r="F152" s="25" t="str">
        <f>IF(Eksplikatsioon!H154=0,"",Eksplikatsioon!H154)</f>
        <v/>
      </c>
      <c r="G152" s="25" t="str">
        <f>IF(Eksplikatsioon!J154=0,"",Eksplikatsioon!J154)</f>
        <v/>
      </c>
      <c r="H152" s="25" t="str">
        <f>IF(Eksplikatsioon!K154=0,"",Eksplikatsioon!K154)</f>
        <v/>
      </c>
      <c r="I152" s="25" t="str">
        <f>IF(Eksplikatsioon!L154=0,"",Eksplikatsioon!L154)</f>
        <v/>
      </c>
      <c r="J152" s="31"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1"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1"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1"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1"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1"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1"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1"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1"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1"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1"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1"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1"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1"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1"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1"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1"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1"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1"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IFERROR(IF($G152=Tabelid!$L$6,$E152*J152,IFERROR($E152*J152/SUM($J152:$AB152)*(Eksplikatsioon!O154)/SUMPRODUCT($J152:$AB152,Eksplikatsioon!$O154:$AG154),"")),"")</f>
        <v/>
      </c>
      <c r="AD152" s="31" t="str">
        <f>IFERROR(IF($G152=Tabelid!$L$6,$E152*K152,IFERROR($E152*K152/SUM($J152:$AB152)*(Eksplikatsioon!P154)/SUMPRODUCT($J152:$AB152,Eksplikatsioon!$O154:$AG154),"")),"")</f>
        <v/>
      </c>
      <c r="AE152" s="31" t="str">
        <f>IFERROR(IF($G152=Tabelid!$L$6,$E152*L152,IFERROR($E152*L152/SUM($J152:$AB152)*(Eksplikatsioon!Q154)/SUMPRODUCT($J152:$AB152,Eksplikatsioon!$O154:$AG154),"")),"")</f>
        <v/>
      </c>
      <c r="AF152" s="31" t="str">
        <f>IFERROR(IF($G152=Tabelid!$L$6,$E152*M152,IFERROR($E152*M152/SUM($J152:$AB152)*(Eksplikatsioon!R154)/SUMPRODUCT($J152:$AB152,Eksplikatsioon!$O154:$AG154),"")),"")</f>
        <v/>
      </c>
      <c r="AG152" s="31" t="str">
        <f>IFERROR(IF($G152=Tabelid!$L$6,$E152*N152,IFERROR($E152*N152/SUM($J152:$AB152)*(Eksplikatsioon!S154)/SUMPRODUCT($J152:$AB152,Eksplikatsioon!$O154:$AG154),"")),"")</f>
        <v/>
      </c>
      <c r="AH152" s="31" t="str">
        <f>IFERROR(IF($G152=Tabelid!$L$6,$E152*O152,IFERROR($E152*O152/SUM($J152:$AB152)*(Eksplikatsioon!T154)/SUMPRODUCT($J152:$AB152,Eksplikatsioon!$O154:$AG154),"")),"")</f>
        <v/>
      </c>
      <c r="AI152" s="31" t="str">
        <f>IFERROR(IF($G152=Tabelid!$L$6,$E152*P152,IFERROR($E152*P152/SUM($J152:$AB152)*(Eksplikatsioon!U154)/SUMPRODUCT($J152:$AB152,Eksplikatsioon!$O154:$AG154),"")),"")</f>
        <v/>
      </c>
      <c r="AJ152" s="31" t="str">
        <f>IFERROR(IF($G152=Tabelid!$L$6,$E152*Q152,IFERROR($E152*Q152/SUM($J152:$AB152)*(Eksplikatsioon!V154)/SUMPRODUCT($J152:$AB152,Eksplikatsioon!$O154:$AG154),"")),"")</f>
        <v/>
      </c>
      <c r="AK152" s="31" t="str">
        <f>IFERROR(IF($G152=Tabelid!$L$6,$E152*R152,IFERROR($E152*R152/SUM($J152:$AB152)*(Eksplikatsioon!W154)/SUMPRODUCT($J152:$AB152,Eksplikatsioon!$O154:$AG154),"")),"")</f>
        <v/>
      </c>
      <c r="AL152" s="31" t="str">
        <f>IFERROR(IF($G152=Tabelid!$L$6,$E152*S152,IFERROR($E152*S152/SUM($J152:$AB152)*(Eksplikatsioon!X154)/SUMPRODUCT($J152:$AB152,Eksplikatsioon!$O154:$AG154),"")),"")</f>
        <v/>
      </c>
      <c r="AM152" s="31" t="str">
        <f>IFERROR(IF($G152=Tabelid!$L$6,$E152*T152,IFERROR($E152*T152/SUM($J152:$AB152)*(Eksplikatsioon!Y154)/SUMPRODUCT($J152:$AB152,Eksplikatsioon!$O154:$AG154),"")),"")</f>
        <v/>
      </c>
      <c r="AN152" s="31" t="str">
        <f>IFERROR(IF($G152=Tabelid!$L$6,$E152*U152,IFERROR($E152*U152/SUM($J152:$AB152)*(Eksplikatsioon!Z154)/SUMPRODUCT($J152:$AB152,Eksplikatsioon!$O154:$AG154),"")),"")</f>
        <v/>
      </c>
      <c r="AO152" s="31" t="str">
        <f>IFERROR(IF($G152=Tabelid!$L$6,$E152*V152,IFERROR($E152*V152/SUM($J152:$AB152)*(Eksplikatsioon!AA154)/SUMPRODUCT($J152:$AB152,Eksplikatsioon!$O154:$AG154),"")),"")</f>
        <v/>
      </c>
      <c r="AP152" s="31" t="str">
        <f>IFERROR(IF($G152=Tabelid!$L$6,$E152*W152,IFERROR($E152*W152/SUM($J152:$AB152)*(Eksplikatsioon!AB154)/SUMPRODUCT($J152:$AB152,Eksplikatsioon!$O154:$AG154),"")),"")</f>
        <v/>
      </c>
      <c r="AQ152" s="31" t="str">
        <f>IFERROR(IF($G152=Tabelid!$L$6,$E152*X152,IFERROR($E152*X152/SUM($J152:$AB152)*(Eksplikatsioon!AC154)/SUMPRODUCT($J152:$AB152,Eksplikatsioon!$O154:$AG154),"")),"")</f>
        <v/>
      </c>
      <c r="AR152" s="31" t="str">
        <f>IFERROR(IF($G152=Tabelid!$L$6,$E152*Y152,IFERROR($E152*Y152/SUM($J152:$AB152)*(Eksplikatsioon!AD154)/SUMPRODUCT($J152:$AB152,Eksplikatsioon!$O154:$AG154),"")),"")</f>
        <v/>
      </c>
      <c r="AS152" s="31" t="str">
        <f>IFERROR(IF($G152=Tabelid!$L$6,$E152*Z152,IFERROR($E152*Z152/SUM($J152:$AB152)*(Eksplikatsioon!AE154)/SUMPRODUCT($J152:$AB152,Eksplikatsioon!$O154:$AG154),"")),"")</f>
        <v/>
      </c>
      <c r="AT152" s="31" t="str">
        <f>IFERROR(IF($G152=Tabelid!$L$6,$E152*AA152,IFERROR($E152*AA152/SUM($J152:$AB152)*(Eksplikatsioon!AF154)/SUMPRODUCT($J152:$AB152,Eksplikatsioon!$O154:$AG154),"")),"")</f>
        <v/>
      </c>
      <c r="AU152" s="31" t="str">
        <f>IFERROR(IF($G152=Tabelid!$L$6,$E152*AB152,IFERROR($E152*AB152/SUM($J152:$AB152)*(Eksplikatsioon!AG154)/SUMPRODUCT($J152:$AB152,Eksplikatsioon!$O154:$AG154),"")),"")</f>
        <v/>
      </c>
    </row>
    <row r="153" spans="1:47" x14ac:dyDescent="0.25">
      <c r="A153" s="25" t="str">
        <f>IF(Eksplikatsioon!A155=0,"",Eksplikatsioon!A155)</f>
        <v/>
      </c>
      <c r="B153" s="58" t="str">
        <f>IF(Eksplikatsioon!B155=0,"",Eksplikatsioon!B155)</f>
        <v/>
      </c>
      <c r="C153" s="25" t="str">
        <f>IF(Eksplikatsioon!C155=0,"",Eksplikatsioon!C155)</f>
        <v/>
      </c>
      <c r="D153" s="25" t="str">
        <f>IF(Eksplikatsioon!D155=0,"",Eksplikatsioon!D155)</f>
        <v/>
      </c>
      <c r="E153" s="56" t="str">
        <f>IF(Eksplikatsioon!F155=0,"",Eksplikatsioon!F155)</f>
        <v/>
      </c>
      <c r="F153" s="25" t="str">
        <f>IF(Eksplikatsioon!H155=0,"",Eksplikatsioon!H155)</f>
        <v/>
      </c>
      <c r="G153" s="25" t="str">
        <f>IF(Eksplikatsioon!J155=0,"",Eksplikatsioon!J155)</f>
        <v/>
      </c>
      <c r="H153" s="25" t="str">
        <f>IF(Eksplikatsioon!K155=0,"",Eksplikatsioon!K155)</f>
        <v/>
      </c>
      <c r="I153" s="25" t="str">
        <f>IF(Eksplikatsioon!L155=0,"",Eksplikatsioon!L155)</f>
        <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row>
    <row r="154" spans="1:47" x14ac:dyDescent="0.25">
      <c r="A154" s="25" t="str">
        <f>IF(Eksplikatsioon!A156=0,"",Eksplikatsioon!A156)</f>
        <v/>
      </c>
      <c r="B154" s="58" t="str">
        <f>IF(Eksplikatsioon!B156=0,"",Eksplikatsioon!B156)</f>
        <v/>
      </c>
      <c r="C154" s="25" t="str">
        <f>IF(Eksplikatsioon!C156=0,"",Eksplikatsioon!C156)</f>
        <v/>
      </c>
      <c r="D154" s="25" t="str">
        <f>IF(Eksplikatsioon!D156=0,"",Eksplikatsioon!D156)</f>
        <v/>
      </c>
      <c r="E154" s="56" t="str">
        <f>IF(Eksplikatsioon!F156=0,"",Eksplikatsioon!F156)</f>
        <v/>
      </c>
      <c r="F154" s="25" t="str">
        <f>IF(Eksplikatsioon!H156=0,"",Eksplikatsioon!H156)</f>
        <v/>
      </c>
      <c r="G154" s="25" t="str">
        <f>IF(Eksplikatsioon!J156=0,"",Eksplikatsioon!J156)</f>
        <v/>
      </c>
      <c r="H154" s="25" t="str">
        <f>IF(Eksplikatsioon!K156=0,"",Eksplikatsioon!K156)</f>
        <v/>
      </c>
      <c r="I154" s="25" t="str">
        <f>IF(Eksplikatsioon!L156=0,"",Eksplikatsioon!L156)</f>
        <v/>
      </c>
      <c r="J154" s="31"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1"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1"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1"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1"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1"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1"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1"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1"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1"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1"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1"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1"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1"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1"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1"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1"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1"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1"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IFERROR(IF($G154=Tabelid!$L$6,$E154*J154,IFERROR($E154*J154/SUM($J154:$AB154)*(Eksplikatsioon!O156)/SUMPRODUCT($J154:$AB154,Eksplikatsioon!$O156:$AG156),"")),"")</f>
        <v/>
      </c>
      <c r="AD154" s="31" t="str">
        <f>IFERROR(IF($G154=Tabelid!$L$6,$E154*K154,IFERROR($E154*K154/SUM($J154:$AB154)*(Eksplikatsioon!P156)/SUMPRODUCT($J154:$AB154,Eksplikatsioon!$O156:$AG156),"")),"")</f>
        <v/>
      </c>
      <c r="AE154" s="31" t="str">
        <f>IFERROR(IF($G154=Tabelid!$L$6,$E154*L154,IFERROR($E154*L154/SUM($J154:$AB154)*(Eksplikatsioon!Q156)/SUMPRODUCT($J154:$AB154,Eksplikatsioon!$O156:$AG156),"")),"")</f>
        <v/>
      </c>
      <c r="AF154" s="31" t="str">
        <f>IFERROR(IF($G154=Tabelid!$L$6,$E154*M154,IFERROR($E154*M154/SUM($J154:$AB154)*(Eksplikatsioon!R156)/SUMPRODUCT($J154:$AB154,Eksplikatsioon!$O156:$AG156),"")),"")</f>
        <v/>
      </c>
      <c r="AG154" s="31" t="str">
        <f>IFERROR(IF($G154=Tabelid!$L$6,$E154*N154,IFERROR($E154*N154/SUM($J154:$AB154)*(Eksplikatsioon!S156)/SUMPRODUCT($J154:$AB154,Eksplikatsioon!$O156:$AG156),"")),"")</f>
        <v/>
      </c>
      <c r="AH154" s="31" t="str">
        <f>IFERROR(IF($G154=Tabelid!$L$6,$E154*O154,IFERROR($E154*O154/SUM($J154:$AB154)*(Eksplikatsioon!T156)/SUMPRODUCT($J154:$AB154,Eksplikatsioon!$O156:$AG156),"")),"")</f>
        <v/>
      </c>
      <c r="AI154" s="31" t="str">
        <f>IFERROR(IF($G154=Tabelid!$L$6,$E154*P154,IFERROR($E154*P154/SUM($J154:$AB154)*(Eksplikatsioon!U156)/SUMPRODUCT($J154:$AB154,Eksplikatsioon!$O156:$AG156),"")),"")</f>
        <v/>
      </c>
      <c r="AJ154" s="31" t="str">
        <f>IFERROR(IF($G154=Tabelid!$L$6,$E154*Q154,IFERROR($E154*Q154/SUM($J154:$AB154)*(Eksplikatsioon!V156)/SUMPRODUCT($J154:$AB154,Eksplikatsioon!$O156:$AG156),"")),"")</f>
        <v/>
      </c>
      <c r="AK154" s="31" t="str">
        <f>IFERROR(IF($G154=Tabelid!$L$6,$E154*R154,IFERROR($E154*R154/SUM($J154:$AB154)*(Eksplikatsioon!W156)/SUMPRODUCT($J154:$AB154,Eksplikatsioon!$O156:$AG156),"")),"")</f>
        <v/>
      </c>
      <c r="AL154" s="31" t="str">
        <f>IFERROR(IF($G154=Tabelid!$L$6,$E154*S154,IFERROR($E154*S154/SUM($J154:$AB154)*(Eksplikatsioon!X156)/SUMPRODUCT($J154:$AB154,Eksplikatsioon!$O156:$AG156),"")),"")</f>
        <v/>
      </c>
      <c r="AM154" s="31" t="str">
        <f>IFERROR(IF($G154=Tabelid!$L$6,$E154*T154,IFERROR($E154*T154/SUM($J154:$AB154)*(Eksplikatsioon!Y156)/SUMPRODUCT($J154:$AB154,Eksplikatsioon!$O156:$AG156),"")),"")</f>
        <v/>
      </c>
      <c r="AN154" s="31" t="str">
        <f>IFERROR(IF($G154=Tabelid!$L$6,$E154*U154,IFERROR($E154*U154/SUM($J154:$AB154)*(Eksplikatsioon!Z156)/SUMPRODUCT($J154:$AB154,Eksplikatsioon!$O156:$AG156),"")),"")</f>
        <v/>
      </c>
      <c r="AO154" s="31" t="str">
        <f>IFERROR(IF($G154=Tabelid!$L$6,$E154*V154,IFERROR($E154*V154/SUM($J154:$AB154)*(Eksplikatsioon!AA156)/SUMPRODUCT($J154:$AB154,Eksplikatsioon!$O156:$AG156),"")),"")</f>
        <v/>
      </c>
      <c r="AP154" s="31" t="str">
        <f>IFERROR(IF($G154=Tabelid!$L$6,$E154*W154,IFERROR($E154*W154/SUM($J154:$AB154)*(Eksplikatsioon!AB156)/SUMPRODUCT($J154:$AB154,Eksplikatsioon!$O156:$AG156),"")),"")</f>
        <v/>
      </c>
      <c r="AQ154" s="31" t="str">
        <f>IFERROR(IF($G154=Tabelid!$L$6,$E154*X154,IFERROR($E154*X154/SUM($J154:$AB154)*(Eksplikatsioon!AC156)/SUMPRODUCT($J154:$AB154,Eksplikatsioon!$O156:$AG156),"")),"")</f>
        <v/>
      </c>
      <c r="AR154" s="31" t="str">
        <f>IFERROR(IF($G154=Tabelid!$L$6,$E154*Y154,IFERROR($E154*Y154/SUM($J154:$AB154)*(Eksplikatsioon!AD156)/SUMPRODUCT($J154:$AB154,Eksplikatsioon!$O156:$AG156),"")),"")</f>
        <v/>
      </c>
      <c r="AS154" s="31" t="str">
        <f>IFERROR(IF($G154=Tabelid!$L$6,$E154*Z154,IFERROR($E154*Z154/SUM($J154:$AB154)*(Eksplikatsioon!AE156)/SUMPRODUCT($J154:$AB154,Eksplikatsioon!$O156:$AG156),"")),"")</f>
        <v/>
      </c>
      <c r="AT154" s="31" t="str">
        <f>IFERROR(IF($G154=Tabelid!$L$6,$E154*AA154,IFERROR($E154*AA154/SUM($J154:$AB154)*(Eksplikatsioon!AF156)/SUMPRODUCT($J154:$AB154,Eksplikatsioon!$O156:$AG156),"")),"")</f>
        <v/>
      </c>
      <c r="AU154" s="31" t="str">
        <f>IFERROR(IF($G154=Tabelid!$L$6,$E154*AB154,IFERROR($E154*AB154/SUM($J154:$AB154)*(Eksplikatsioon!AG156)/SUMPRODUCT($J154:$AB154,Eksplikatsioon!$O156:$AG156),"")),"")</f>
        <v/>
      </c>
    </row>
    <row r="155" spans="1:47" x14ac:dyDescent="0.25">
      <c r="A155" s="25" t="str">
        <f>IF(Eksplikatsioon!A157=0,"",Eksplikatsioon!A157)</f>
        <v/>
      </c>
      <c r="B155" s="58" t="str">
        <f>IF(Eksplikatsioon!B157=0,"",Eksplikatsioon!B157)</f>
        <v/>
      </c>
      <c r="C155" s="25" t="str">
        <f>IF(Eksplikatsioon!C157=0,"",Eksplikatsioon!C157)</f>
        <v/>
      </c>
      <c r="D155" s="25" t="str">
        <f>IF(Eksplikatsioon!D157=0,"",Eksplikatsioon!D157)</f>
        <v/>
      </c>
      <c r="E155" s="56" t="str">
        <f>IF(Eksplikatsioon!F157=0,"",Eksplikatsioon!F157)</f>
        <v/>
      </c>
      <c r="F155" s="25" t="str">
        <f>IF(Eksplikatsioon!H157=0,"",Eksplikatsioon!H157)</f>
        <v/>
      </c>
      <c r="G155" s="25" t="str">
        <f>IF(Eksplikatsioon!J157=0,"",Eksplikatsioon!J157)</f>
        <v/>
      </c>
      <c r="H155" s="25" t="str">
        <f>IF(Eksplikatsioon!K157=0,"",Eksplikatsioon!K157)</f>
        <v/>
      </c>
      <c r="I155" s="25" t="str">
        <f>IF(Eksplikatsioon!L157=0,"",Eksplikatsioon!L157)</f>
        <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row>
    <row r="156" spans="1:47" x14ac:dyDescent="0.25">
      <c r="A156" s="25" t="str">
        <f>IF(Eksplikatsioon!A158=0,"",Eksplikatsioon!A158)</f>
        <v/>
      </c>
      <c r="B156" s="58" t="str">
        <f>IF(Eksplikatsioon!B158=0,"",Eksplikatsioon!B158)</f>
        <v/>
      </c>
      <c r="C156" s="25" t="str">
        <f>IF(Eksplikatsioon!C158=0,"",Eksplikatsioon!C158)</f>
        <v/>
      </c>
      <c r="D156" s="25" t="str">
        <f>IF(Eksplikatsioon!D158=0,"",Eksplikatsioon!D158)</f>
        <v/>
      </c>
      <c r="E156" s="56" t="str">
        <f>IF(Eksplikatsioon!F158=0,"",Eksplikatsioon!F158)</f>
        <v/>
      </c>
      <c r="F156" s="25" t="str">
        <f>IF(Eksplikatsioon!H158=0,"",Eksplikatsioon!H158)</f>
        <v/>
      </c>
      <c r="G156" s="25" t="str">
        <f>IF(Eksplikatsioon!J158=0,"",Eksplikatsioon!J158)</f>
        <v/>
      </c>
      <c r="H156" s="25" t="str">
        <f>IF(Eksplikatsioon!K158=0,"",Eksplikatsioon!K158)</f>
        <v/>
      </c>
      <c r="I156" s="25" t="str">
        <f>IF(Eksplikatsioon!L158=0,"",Eksplikatsioon!L158)</f>
        <v/>
      </c>
      <c r="J156" s="31"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1"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1"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1"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1"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1"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1"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1"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1"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1"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1"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1"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1"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1"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1"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1"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1"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1"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1"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IFERROR(IF($G156=Tabelid!$L$6,$E156*J156,IFERROR($E156*J156/SUM($J156:$AB156)*(Eksplikatsioon!O158)/SUMPRODUCT($J156:$AB156,Eksplikatsioon!$O158:$AG158),"")),"")</f>
        <v/>
      </c>
      <c r="AD156" s="31" t="str">
        <f>IFERROR(IF($G156=Tabelid!$L$6,$E156*K156,IFERROR($E156*K156/SUM($J156:$AB156)*(Eksplikatsioon!P158)/SUMPRODUCT($J156:$AB156,Eksplikatsioon!$O158:$AG158),"")),"")</f>
        <v/>
      </c>
      <c r="AE156" s="31" t="str">
        <f>IFERROR(IF($G156=Tabelid!$L$6,$E156*L156,IFERROR($E156*L156/SUM($J156:$AB156)*(Eksplikatsioon!Q158)/SUMPRODUCT($J156:$AB156,Eksplikatsioon!$O158:$AG158),"")),"")</f>
        <v/>
      </c>
      <c r="AF156" s="31" t="str">
        <f>IFERROR(IF($G156=Tabelid!$L$6,$E156*M156,IFERROR($E156*M156/SUM($J156:$AB156)*(Eksplikatsioon!R158)/SUMPRODUCT($J156:$AB156,Eksplikatsioon!$O158:$AG158),"")),"")</f>
        <v/>
      </c>
      <c r="AG156" s="31" t="str">
        <f>IFERROR(IF($G156=Tabelid!$L$6,$E156*N156,IFERROR($E156*N156/SUM($J156:$AB156)*(Eksplikatsioon!S158)/SUMPRODUCT($J156:$AB156,Eksplikatsioon!$O158:$AG158),"")),"")</f>
        <v/>
      </c>
      <c r="AH156" s="31" t="str">
        <f>IFERROR(IF($G156=Tabelid!$L$6,$E156*O156,IFERROR($E156*O156/SUM($J156:$AB156)*(Eksplikatsioon!T158)/SUMPRODUCT($J156:$AB156,Eksplikatsioon!$O158:$AG158),"")),"")</f>
        <v/>
      </c>
      <c r="AI156" s="31" t="str">
        <f>IFERROR(IF($G156=Tabelid!$L$6,$E156*P156,IFERROR($E156*P156/SUM($J156:$AB156)*(Eksplikatsioon!U158)/SUMPRODUCT($J156:$AB156,Eksplikatsioon!$O158:$AG158),"")),"")</f>
        <v/>
      </c>
      <c r="AJ156" s="31" t="str">
        <f>IFERROR(IF($G156=Tabelid!$L$6,$E156*Q156,IFERROR($E156*Q156/SUM($J156:$AB156)*(Eksplikatsioon!V158)/SUMPRODUCT($J156:$AB156,Eksplikatsioon!$O158:$AG158),"")),"")</f>
        <v/>
      </c>
      <c r="AK156" s="31" t="str">
        <f>IFERROR(IF($G156=Tabelid!$L$6,$E156*R156,IFERROR($E156*R156/SUM($J156:$AB156)*(Eksplikatsioon!W158)/SUMPRODUCT($J156:$AB156,Eksplikatsioon!$O158:$AG158),"")),"")</f>
        <v/>
      </c>
      <c r="AL156" s="31" t="str">
        <f>IFERROR(IF($G156=Tabelid!$L$6,$E156*S156,IFERROR($E156*S156/SUM($J156:$AB156)*(Eksplikatsioon!X158)/SUMPRODUCT($J156:$AB156,Eksplikatsioon!$O158:$AG158),"")),"")</f>
        <v/>
      </c>
      <c r="AM156" s="31" t="str">
        <f>IFERROR(IF($G156=Tabelid!$L$6,$E156*T156,IFERROR($E156*T156/SUM($J156:$AB156)*(Eksplikatsioon!Y158)/SUMPRODUCT($J156:$AB156,Eksplikatsioon!$O158:$AG158),"")),"")</f>
        <v/>
      </c>
      <c r="AN156" s="31" t="str">
        <f>IFERROR(IF($G156=Tabelid!$L$6,$E156*U156,IFERROR($E156*U156/SUM($J156:$AB156)*(Eksplikatsioon!Z158)/SUMPRODUCT($J156:$AB156,Eksplikatsioon!$O158:$AG158),"")),"")</f>
        <v/>
      </c>
      <c r="AO156" s="31" t="str">
        <f>IFERROR(IF($G156=Tabelid!$L$6,$E156*V156,IFERROR($E156*V156/SUM($J156:$AB156)*(Eksplikatsioon!AA158)/SUMPRODUCT($J156:$AB156,Eksplikatsioon!$O158:$AG158),"")),"")</f>
        <v/>
      </c>
      <c r="AP156" s="31" t="str">
        <f>IFERROR(IF($G156=Tabelid!$L$6,$E156*W156,IFERROR($E156*W156/SUM($J156:$AB156)*(Eksplikatsioon!AB158)/SUMPRODUCT($J156:$AB156,Eksplikatsioon!$O158:$AG158),"")),"")</f>
        <v/>
      </c>
      <c r="AQ156" s="31" t="str">
        <f>IFERROR(IF($G156=Tabelid!$L$6,$E156*X156,IFERROR($E156*X156/SUM($J156:$AB156)*(Eksplikatsioon!AC158)/SUMPRODUCT($J156:$AB156,Eksplikatsioon!$O158:$AG158),"")),"")</f>
        <v/>
      </c>
      <c r="AR156" s="31" t="str">
        <f>IFERROR(IF($G156=Tabelid!$L$6,$E156*Y156,IFERROR($E156*Y156/SUM($J156:$AB156)*(Eksplikatsioon!AD158)/SUMPRODUCT($J156:$AB156,Eksplikatsioon!$O158:$AG158),"")),"")</f>
        <v/>
      </c>
      <c r="AS156" s="31" t="str">
        <f>IFERROR(IF($G156=Tabelid!$L$6,$E156*Z156,IFERROR($E156*Z156/SUM($J156:$AB156)*(Eksplikatsioon!AE158)/SUMPRODUCT($J156:$AB156,Eksplikatsioon!$O158:$AG158),"")),"")</f>
        <v/>
      </c>
      <c r="AT156" s="31" t="str">
        <f>IFERROR(IF($G156=Tabelid!$L$6,$E156*AA156,IFERROR($E156*AA156/SUM($J156:$AB156)*(Eksplikatsioon!AF158)/SUMPRODUCT($J156:$AB156,Eksplikatsioon!$O158:$AG158),"")),"")</f>
        <v/>
      </c>
      <c r="AU156" s="31" t="str">
        <f>IFERROR(IF($G156=Tabelid!$L$6,$E156*AB156,IFERROR($E156*AB156/SUM($J156:$AB156)*(Eksplikatsioon!AG158)/SUMPRODUCT($J156:$AB156,Eksplikatsioon!$O158:$AG158),"")),"")</f>
        <v/>
      </c>
    </row>
    <row r="157" spans="1:47" x14ac:dyDescent="0.25">
      <c r="A157" s="25" t="str">
        <f>IF(Eksplikatsioon!A159=0,"",Eksplikatsioon!A159)</f>
        <v/>
      </c>
      <c r="B157" s="58" t="str">
        <f>IF(Eksplikatsioon!B159=0,"",Eksplikatsioon!B159)</f>
        <v/>
      </c>
      <c r="C157" s="25" t="str">
        <f>IF(Eksplikatsioon!C159=0,"",Eksplikatsioon!C159)</f>
        <v/>
      </c>
      <c r="D157" s="25" t="str">
        <f>IF(Eksplikatsioon!D159=0,"",Eksplikatsioon!D159)</f>
        <v/>
      </c>
      <c r="E157" s="56" t="str">
        <f>IF(Eksplikatsioon!F159=0,"",Eksplikatsioon!F159)</f>
        <v/>
      </c>
      <c r="F157" s="25" t="str">
        <f>IF(Eksplikatsioon!H159=0,"",Eksplikatsioon!H159)</f>
        <v/>
      </c>
      <c r="G157" s="25" t="str">
        <f>IF(Eksplikatsioon!J159=0,"",Eksplikatsioon!J159)</f>
        <v/>
      </c>
      <c r="H157" s="25" t="str">
        <f>IF(Eksplikatsioon!K159=0,"",Eksplikatsioon!K159)</f>
        <v/>
      </c>
      <c r="I157" s="25" t="str">
        <f>IF(Eksplikatsioon!L159=0,"",Eksplikatsioon!L159)</f>
        <v/>
      </c>
      <c r="J157" s="31"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1"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1"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1"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1"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1"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1"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1"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1"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1"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1"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1"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1"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1"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1"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1"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1"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1"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1"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IFERROR(IF($G157=Tabelid!$L$6,$E157*J157,IFERROR($E157*J157/SUM($J157:$AB157)*(Eksplikatsioon!O159)/SUMPRODUCT($J157:$AB157,Eksplikatsioon!$O159:$AG159),"")),"")</f>
        <v/>
      </c>
      <c r="AD157" s="31" t="str">
        <f>IFERROR(IF($G157=Tabelid!$L$6,$E157*K157,IFERROR($E157*K157/SUM($J157:$AB157)*(Eksplikatsioon!P159)/SUMPRODUCT($J157:$AB157,Eksplikatsioon!$O159:$AG159),"")),"")</f>
        <v/>
      </c>
      <c r="AE157" s="31" t="str">
        <f>IFERROR(IF($G157=Tabelid!$L$6,$E157*L157,IFERROR($E157*L157/SUM($J157:$AB157)*(Eksplikatsioon!Q159)/SUMPRODUCT($J157:$AB157,Eksplikatsioon!$O159:$AG159),"")),"")</f>
        <v/>
      </c>
      <c r="AF157" s="31" t="str">
        <f>IFERROR(IF($G157=Tabelid!$L$6,$E157*M157,IFERROR($E157*M157/SUM($J157:$AB157)*(Eksplikatsioon!R159)/SUMPRODUCT($J157:$AB157,Eksplikatsioon!$O159:$AG159),"")),"")</f>
        <v/>
      </c>
      <c r="AG157" s="31" t="str">
        <f>IFERROR(IF($G157=Tabelid!$L$6,$E157*N157,IFERROR($E157*N157/SUM($J157:$AB157)*(Eksplikatsioon!S159)/SUMPRODUCT($J157:$AB157,Eksplikatsioon!$O159:$AG159),"")),"")</f>
        <v/>
      </c>
      <c r="AH157" s="31" t="str">
        <f>IFERROR(IF($G157=Tabelid!$L$6,$E157*O157,IFERROR($E157*O157/SUM($J157:$AB157)*(Eksplikatsioon!T159)/SUMPRODUCT($J157:$AB157,Eksplikatsioon!$O159:$AG159),"")),"")</f>
        <v/>
      </c>
      <c r="AI157" s="31" t="str">
        <f>IFERROR(IF($G157=Tabelid!$L$6,$E157*P157,IFERROR($E157*P157/SUM($J157:$AB157)*(Eksplikatsioon!U159)/SUMPRODUCT($J157:$AB157,Eksplikatsioon!$O159:$AG159),"")),"")</f>
        <v/>
      </c>
      <c r="AJ157" s="31" t="str">
        <f>IFERROR(IF($G157=Tabelid!$L$6,$E157*Q157,IFERROR($E157*Q157/SUM($J157:$AB157)*(Eksplikatsioon!V159)/SUMPRODUCT($J157:$AB157,Eksplikatsioon!$O159:$AG159),"")),"")</f>
        <v/>
      </c>
      <c r="AK157" s="31" t="str">
        <f>IFERROR(IF($G157=Tabelid!$L$6,$E157*R157,IFERROR($E157*R157/SUM($J157:$AB157)*(Eksplikatsioon!W159)/SUMPRODUCT($J157:$AB157,Eksplikatsioon!$O159:$AG159),"")),"")</f>
        <v/>
      </c>
      <c r="AL157" s="31" t="str">
        <f>IFERROR(IF($G157=Tabelid!$L$6,$E157*S157,IFERROR($E157*S157/SUM($J157:$AB157)*(Eksplikatsioon!X159)/SUMPRODUCT($J157:$AB157,Eksplikatsioon!$O159:$AG159),"")),"")</f>
        <v/>
      </c>
      <c r="AM157" s="31" t="str">
        <f>IFERROR(IF($G157=Tabelid!$L$6,$E157*T157,IFERROR($E157*T157/SUM($J157:$AB157)*(Eksplikatsioon!Y159)/SUMPRODUCT($J157:$AB157,Eksplikatsioon!$O159:$AG159),"")),"")</f>
        <v/>
      </c>
      <c r="AN157" s="31" t="str">
        <f>IFERROR(IF($G157=Tabelid!$L$6,$E157*U157,IFERROR($E157*U157/SUM($J157:$AB157)*(Eksplikatsioon!Z159)/SUMPRODUCT($J157:$AB157,Eksplikatsioon!$O159:$AG159),"")),"")</f>
        <v/>
      </c>
      <c r="AO157" s="31" t="str">
        <f>IFERROR(IF($G157=Tabelid!$L$6,$E157*V157,IFERROR($E157*V157/SUM($J157:$AB157)*(Eksplikatsioon!AA159)/SUMPRODUCT($J157:$AB157,Eksplikatsioon!$O159:$AG159),"")),"")</f>
        <v/>
      </c>
      <c r="AP157" s="31" t="str">
        <f>IFERROR(IF($G157=Tabelid!$L$6,$E157*W157,IFERROR($E157*W157/SUM($J157:$AB157)*(Eksplikatsioon!AB159)/SUMPRODUCT($J157:$AB157,Eksplikatsioon!$O159:$AG159),"")),"")</f>
        <v/>
      </c>
      <c r="AQ157" s="31" t="str">
        <f>IFERROR(IF($G157=Tabelid!$L$6,$E157*X157,IFERROR($E157*X157/SUM($J157:$AB157)*(Eksplikatsioon!AC159)/SUMPRODUCT($J157:$AB157,Eksplikatsioon!$O159:$AG159),"")),"")</f>
        <v/>
      </c>
      <c r="AR157" s="31" t="str">
        <f>IFERROR(IF($G157=Tabelid!$L$6,$E157*Y157,IFERROR($E157*Y157/SUM($J157:$AB157)*(Eksplikatsioon!AD159)/SUMPRODUCT($J157:$AB157,Eksplikatsioon!$O159:$AG159),"")),"")</f>
        <v/>
      </c>
      <c r="AS157" s="31" t="str">
        <f>IFERROR(IF($G157=Tabelid!$L$6,$E157*Z157,IFERROR($E157*Z157/SUM($J157:$AB157)*(Eksplikatsioon!AE159)/SUMPRODUCT($J157:$AB157,Eksplikatsioon!$O159:$AG159),"")),"")</f>
        <v/>
      </c>
      <c r="AT157" s="31" t="str">
        <f>IFERROR(IF($G157=Tabelid!$L$6,$E157*AA157,IFERROR($E157*AA157/SUM($J157:$AB157)*(Eksplikatsioon!AF159)/SUMPRODUCT($J157:$AB157,Eksplikatsioon!$O159:$AG159),"")),"")</f>
        <v/>
      </c>
      <c r="AU157" s="31" t="str">
        <f>IFERROR(IF($G157=Tabelid!$L$6,$E157*AB157,IFERROR($E157*AB157/SUM($J157:$AB157)*(Eksplikatsioon!AG159)/SUMPRODUCT($J157:$AB157,Eksplikatsioon!$O159:$AG159),"")),"")</f>
        <v/>
      </c>
    </row>
    <row r="158" spans="1:47" x14ac:dyDescent="0.25">
      <c r="A158" s="25" t="str">
        <f>IF(Eksplikatsioon!A160=0,"",Eksplikatsioon!A160)</f>
        <v/>
      </c>
      <c r="B158" s="58" t="str">
        <f>IF(Eksplikatsioon!B160=0,"",Eksplikatsioon!B160)</f>
        <v/>
      </c>
      <c r="C158" s="25" t="str">
        <f>IF(Eksplikatsioon!C160=0,"",Eksplikatsioon!C160)</f>
        <v/>
      </c>
      <c r="D158" s="25" t="str">
        <f>IF(Eksplikatsioon!D160=0,"",Eksplikatsioon!D160)</f>
        <v/>
      </c>
      <c r="E158" s="56" t="str">
        <f>IF(Eksplikatsioon!F160=0,"",Eksplikatsioon!F160)</f>
        <v/>
      </c>
      <c r="F158" s="25" t="str">
        <f>IF(Eksplikatsioon!H160=0,"",Eksplikatsioon!H160)</f>
        <v/>
      </c>
      <c r="G158" s="25" t="str">
        <f>IF(Eksplikatsioon!J160=0,"",Eksplikatsioon!J160)</f>
        <v/>
      </c>
      <c r="H158" s="25" t="str">
        <f>IF(Eksplikatsioon!K160=0,"",Eksplikatsioon!K160)</f>
        <v/>
      </c>
      <c r="I158" s="25" t="str">
        <f>IF(Eksplikatsioon!L160=0,"",Eksplikatsioon!L160)</f>
        <v/>
      </c>
      <c r="J158" s="31"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1"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1"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1"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1"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1"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1"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1"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1"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1"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1"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1"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1"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1"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1"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1"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1"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1"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1"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IFERROR(IF($G158=Tabelid!$L$6,$E158*J158,IFERROR($E158*J158/SUM($J158:$AB158)*(Eksplikatsioon!O160)/SUMPRODUCT($J158:$AB158,Eksplikatsioon!$O160:$AG160),"")),"")</f>
        <v/>
      </c>
      <c r="AD158" s="31" t="str">
        <f>IFERROR(IF($G158=Tabelid!$L$6,$E158*K158,IFERROR($E158*K158/SUM($J158:$AB158)*(Eksplikatsioon!P160)/SUMPRODUCT($J158:$AB158,Eksplikatsioon!$O160:$AG160),"")),"")</f>
        <v/>
      </c>
      <c r="AE158" s="31" t="str">
        <f>IFERROR(IF($G158=Tabelid!$L$6,$E158*L158,IFERROR($E158*L158/SUM($J158:$AB158)*(Eksplikatsioon!Q160)/SUMPRODUCT($J158:$AB158,Eksplikatsioon!$O160:$AG160),"")),"")</f>
        <v/>
      </c>
      <c r="AF158" s="31" t="str">
        <f>IFERROR(IF($G158=Tabelid!$L$6,$E158*M158,IFERROR($E158*M158/SUM($J158:$AB158)*(Eksplikatsioon!R160)/SUMPRODUCT($J158:$AB158,Eksplikatsioon!$O160:$AG160),"")),"")</f>
        <v/>
      </c>
      <c r="AG158" s="31" t="str">
        <f>IFERROR(IF($G158=Tabelid!$L$6,$E158*N158,IFERROR($E158*N158/SUM($J158:$AB158)*(Eksplikatsioon!S160)/SUMPRODUCT($J158:$AB158,Eksplikatsioon!$O160:$AG160),"")),"")</f>
        <v/>
      </c>
      <c r="AH158" s="31" t="str">
        <f>IFERROR(IF($G158=Tabelid!$L$6,$E158*O158,IFERROR($E158*O158/SUM($J158:$AB158)*(Eksplikatsioon!T160)/SUMPRODUCT($J158:$AB158,Eksplikatsioon!$O160:$AG160),"")),"")</f>
        <v/>
      </c>
      <c r="AI158" s="31" t="str">
        <f>IFERROR(IF($G158=Tabelid!$L$6,$E158*P158,IFERROR($E158*P158/SUM($J158:$AB158)*(Eksplikatsioon!U160)/SUMPRODUCT($J158:$AB158,Eksplikatsioon!$O160:$AG160),"")),"")</f>
        <v/>
      </c>
      <c r="AJ158" s="31" t="str">
        <f>IFERROR(IF($G158=Tabelid!$L$6,$E158*Q158,IFERROR($E158*Q158/SUM($J158:$AB158)*(Eksplikatsioon!V160)/SUMPRODUCT($J158:$AB158,Eksplikatsioon!$O160:$AG160),"")),"")</f>
        <v/>
      </c>
      <c r="AK158" s="31" t="str">
        <f>IFERROR(IF($G158=Tabelid!$L$6,$E158*R158,IFERROR($E158*R158/SUM($J158:$AB158)*(Eksplikatsioon!W160)/SUMPRODUCT($J158:$AB158,Eksplikatsioon!$O160:$AG160),"")),"")</f>
        <v/>
      </c>
      <c r="AL158" s="31" t="str">
        <f>IFERROR(IF($G158=Tabelid!$L$6,$E158*S158,IFERROR($E158*S158/SUM($J158:$AB158)*(Eksplikatsioon!X160)/SUMPRODUCT($J158:$AB158,Eksplikatsioon!$O160:$AG160),"")),"")</f>
        <v/>
      </c>
      <c r="AM158" s="31" t="str">
        <f>IFERROR(IF($G158=Tabelid!$L$6,$E158*T158,IFERROR($E158*T158/SUM($J158:$AB158)*(Eksplikatsioon!Y160)/SUMPRODUCT($J158:$AB158,Eksplikatsioon!$O160:$AG160),"")),"")</f>
        <v/>
      </c>
      <c r="AN158" s="31" t="str">
        <f>IFERROR(IF($G158=Tabelid!$L$6,$E158*U158,IFERROR($E158*U158/SUM($J158:$AB158)*(Eksplikatsioon!Z160)/SUMPRODUCT($J158:$AB158,Eksplikatsioon!$O160:$AG160),"")),"")</f>
        <v/>
      </c>
      <c r="AO158" s="31" t="str">
        <f>IFERROR(IF($G158=Tabelid!$L$6,$E158*V158,IFERROR($E158*V158/SUM($J158:$AB158)*(Eksplikatsioon!AA160)/SUMPRODUCT($J158:$AB158,Eksplikatsioon!$O160:$AG160),"")),"")</f>
        <v/>
      </c>
      <c r="AP158" s="31" t="str">
        <f>IFERROR(IF($G158=Tabelid!$L$6,$E158*W158,IFERROR($E158*W158/SUM($J158:$AB158)*(Eksplikatsioon!AB160)/SUMPRODUCT($J158:$AB158,Eksplikatsioon!$O160:$AG160),"")),"")</f>
        <v/>
      </c>
      <c r="AQ158" s="31" t="str">
        <f>IFERROR(IF($G158=Tabelid!$L$6,$E158*X158,IFERROR($E158*X158/SUM($J158:$AB158)*(Eksplikatsioon!AC160)/SUMPRODUCT($J158:$AB158,Eksplikatsioon!$O160:$AG160),"")),"")</f>
        <v/>
      </c>
      <c r="AR158" s="31" t="str">
        <f>IFERROR(IF($G158=Tabelid!$L$6,$E158*Y158,IFERROR($E158*Y158/SUM($J158:$AB158)*(Eksplikatsioon!AD160)/SUMPRODUCT($J158:$AB158,Eksplikatsioon!$O160:$AG160),"")),"")</f>
        <v/>
      </c>
      <c r="AS158" s="31" t="str">
        <f>IFERROR(IF($G158=Tabelid!$L$6,$E158*Z158,IFERROR($E158*Z158/SUM($J158:$AB158)*(Eksplikatsioon!AE160)/SUMPRODUCT($J158:$AB158,Eksplikatsioon!$O160:$AG160),"")),"")</f>
        <v/>
      </c>
      <c r="AT158" s="31" t="str">
        <f>IFERROR(IF($G158=Tabelid!$L$6,$E158*AA158,IFERROR($E158*AA158/SUM($J158:$AB158)*(Eksplikatsioon!AF160)/SUMPRODUCT($J158:$AB158,Eksplikatsioon!$O160:$AG160),"")),"")</f>
        <v/>
      </c>
      <c r="AU158" s="31" t="str">
        <f>IFERROR(IF($G158=Tabelid!$L$6,$E158*AB158,IFERROR($E158*AB158/SUM($J158:$AB158)*(Eksplikatsioon!AG160)/SUMPRODUCT($J158:$AB158,Eksplikatsioon!$O160:$AG160),"")),"")</f>
        <v/>
      </c>
    </row>
    <row r="159" spans="1:47" x14ac:dyDescent="0.25">
      <c r="A159" s="25" t="str">
        <f>IF(Eksplikatsioon!A161=0,"",Eksplikatsioon!A161)</f>
        <v/>
      </c>
      <c r="B159" s="58" t="str">
        <f>IF(Eksplikatsioon!B161=0,"",Eksplikatsioon!B161)</f>
        <v/>
      </c>
      <c r="C159" s="25" t="str">
        <f>IF(Eksplikatsioon!C161=0,"",Eksplikatsioon!C161)</f>
        <v/>
      </c>
      <c r="D159" s="25" t="str">
        <f>IF(Eksplikatsioon!D161=0,"",Eksplikatsioon!D161)</f>
        <v/>
      </c>
      <c r="E159" s="56" t="str">
        <f>IF(Eksplikatsioon!F161=0,"",Eksplikatsioon!F161)</f>
        <v/>
      </c>
      <c r="F159" s="25" t="str">
        <f>IF(Eksplikatsioon!H161=0,"",Eksplikatsioon!H161)</f>
        <v/>
      </c>
      <c r="G159" s="25" t="str">
        <f>IF(Eksplikatsioon!J161=0,"",Eksplikatsioon!J161)</f>
        <v/>
      </c>
      <c r="H159" s="25" t="str">
        <f>IF(Eksplikatsioon!K161=0,"",Eksplikatsioon!K161)</f>
        <v/>
      </c>
      <c r="I159" s="25" t="str">
        <f>IF(Eksplikatsioon!L161=0,"",Eksplikatsioon!L161)</f>
        <v/>
      </c>
      <c r="J159" s="31"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1"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1"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1"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1"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1"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1"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1"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1"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1"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1"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1"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1"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1"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1"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1"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1"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1"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1"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IFERROR(IF($G159=Tabelid!$L$6,$E159*J159,IFERROR($E159*J159/SUM($J159:$AB159)*(Eksplikatsioon!O161)/SUMPRODUCT($J159:$AB159,Eksplikatsioon!$O161:$AG161),"")),"")</f>
        <v/>
      </c>
      <c r="AD159" s="31" t="str">
        <f>IFERROR(IF($G159=Tabelid!$L$6,$E159*K159,IFERROR($E159*K159/SUM($J159:$AB159)*(Eksplikatsioon!P161)/SUMPRODUCT($J159:$AB159,Eksplikatsioon!$O161:$AG161),"")),"")</f>
        <v/>
      </c>
      <c r="AE159" s="31" t="str">
        <f>IFERROR(IF($G159=Tabelid!$L$6,$E159*L159,IFERROR($E159*L159/SUM($J159:$AB159)*(Eksplikatsioon!Q161)/SUMPRODUCT($J159:$AB159,Eksplikatsioon!$O161:$AG161),"")),"")</f>
        <v/>
      </c>
      <c r="AF159" s="31" t="str">
        <f>IFERROR(IF($G159=Tabelid!$L$6,$E159*M159,IFERROR($E159*M159/SUM($J159:$AB159)*(Eksplikatsioon!R161)/SUMPRODUCT($J159:$AB159,Eksplikatsioon!$O161:$AG161),"")),"")</f>
        <v/>
      </c>
      <c r="AG159" s="31" t="str">
        <f>IFERROR(IF($G159=Tabelid!$L$6,$E159*N159,IFERROR($E159*N159/SUM($J159:$AB159)*(Eksplikatsioon!S161)/SUMPRODUCT($J159:$AB159,Eksplikatsioon!$O161:$AG161),"")),"")</f>
        <v/>
      </c>
      <c r="AH159" s="31" t="str">
        <f>IFERROR(IF($G159=Tabelid!$L$6,$E159*O159,IFERROR($E159*O159/SUM($J159:$AB159)*(Eksplikatsioon!T161)/SUMPRODUCT($J159:$AB159,Eksplikatsioon!$O161:$AG161),"")),"")</f>
        <v/>
      </c>
      <c r="AI159" s="31" t="str">
        <f>IFERROR(IF($G159=Tabelid!$L$6,$E159*P159,IFERROR($E159*P159/SUM($J159:$AB159)*(Eksplikatsioon!U161)/SUMPRODUCT($J159:$AB159,Eksplikatsioon!$O161:$AG161),"")),"")</f>
        <v/>
      </c>
      <c r="AJ159" s="31" t="str">
        <f>IFERROR(IF($G159=Tabelid!$L$6,$E159*Q159,IFERROR($E159*Q159/SUM($J159:$AB159)*(Eksplikatsioon!V161)/SUMPRODUCT($J159:$AB159,Eksplikatsioon!$O161:$AG161),"")),"")</f>
        <v/>
      </c>
      <c r="AK159" s="31" t="str">
        <f>IFERROR(IF($G159=Tabelid!$L$6,$E159*R159,IFERROR($E159*R159/SUM($J159:$AB159)*(Eksplikatsioon!W161)/SUMPRODUCT($J159:$AB159,Eksplikatsioon!$O161:$AG161),"")),"")</f>
        <v/>
      </c>
      <c r="AL159" s="31" t="str">
        <f>IFERROR(IF($G159=Tabelid!$L$6,$E159*S159,IFERROR($E159*S159/SUM($J159:$AB159)*(Eksplikatsioon!X161)/SUMPRODUCT($J159:$AB159,Eksplikatsioon!$O161:$AG161),"")),"")</f>
        <v/>
      </c>
      <c r="AM159" s="31" t="str">
        <f>IFERROR(IF($G159=Tabelid!$L$6,$E159*T159,IFERROR($E159*T159/SUM($J159:$AB159)*(Eksplikatsioon!Y161)/SUMPRODUCT($J159:$AB159,Eksplikatsioon!$O161:$AG161),"")),"")</f>
        <v/>
      </c>
      <c r="AN159" s="31" t="str">
        <f>IFERROR(IF($G159=Tabelid!$L$6,$E159*U159,IFERROR($E159*U159/SUM($J159:$AB159)*(Eksplikatsioon!Z161)/SUMPRODUCT($J159:$AB159,Eksplikatsioon!$O161:$AG161),"")),"")</f>
        <v/>
      </c>
      <c r="AO159" s="31" t="str">
        <f>IFERROR(IF($G159=Tabelid!$L$6,$E159*V159,IFERROR($E159*V159/SUM($J159:$AB159)*(Eksplikatsioon!AA161)/SUMPRODUCT($J159:$AB159,Eksplikatsioon!$O161:$AG161),"")),"")</f>
        <v/>
      </c>
      <c r="AP159" s="31" t="str">
        <f>IFERROR(IF($G159=Tabelid!$L$6,$E159*W159,IFERROR($E159*W159/SUM($J159:$AB159)*(Eksplikatsioon!AB161)/SUMPRODUCT($J159:$AB159,Eksplikatsioon!$O161:$AG161),"")),"")</f>
        <v/>
      </c>
      <c r="AQ159" s="31" t="str">
        <f>IFERROR(IF($G159=Tabelid!$L$6,$E159*X159,IFERROR($E159*X159/SUM($J159:$AB159)*(Eksplikatsioon!AC161)/SUMPRODUCT($J159:$AB159,Eksplikatsioon!$O161:$AG161),"")),"")</f>
        <v/>
      </c>
      <c r="AR159" s="31" t="str">
        <f>IFERROR(IF($G159=Tabelid!$L$6,$E159*Y159,IFERROR($E159*Y159/SUM($J159:$AB159)*(Eksplikatsioon!AD161)/SUMPRODUCT($J159:$AB159,Eksplikatsioon!$O161:$AG161),"")),"")</f>
        <v/>
      </c>
      <c r="AS159" s="31" t="str">
        <f>IFERROR(IF($G159=Tabelid!$L$6,$E159*Z159,IFERROR($E159*Z159/SUM($J159:$AB159)*(Eksplikatsioon!AE161)/SUMPRODUCT($J159:$AB159,Eksplikatsioon!$O161:$AG161),"")),"")</f>
        <v/>
      </c>
      <c r="AT159" s="31" t="str">
        <f>IFERROR(IF($G159=Tabelid!$L$6,$E159*AA159,IFERROR($E159*AA159/SUM($J159:$AB159)*(Eksplikatsioon!AF161)/SUMPRODUCT($J159:$AB159,Eksplikatsioon!$O161:$AG161),"")),"")</f>
        <v/>
      </c>
      <c r="AU159" s="31" t="str">
        <f>IFERROR(IF($G159=Tabelid!$L$6,$E159*AB159,IFERROR($E159*AB159/SUM($J159:$AB159)*(Eksplikatsioon!AG161)/SUMPRODUCT($J159:$AB159,Eksplikatsioon!$O161:$AG161),"")),"")</f>
        <v/>
      </c>
    </row>
    <row r="160" spans="1:47" x14ac:dyDescent="0.25">
      <c r="A160" s="25" t="str">
        <f>IF(Eksplikatsioon!A162=0,"",Eksplikatsioon!A162)</f>
        <v/>
      </c>
      <c r="B160" s="58" t="str">
        <f>IF(Eksplikatsioon!B162=0,"",Eksplikatsioon!B162)</f>
        <v/>
      </c>
      <c r="C160" s="25" t="str">
        <f>IF(Eksplikatsioon!C162=0,"",Eksplikatsioon!C162)</f>
        <v/>
      </c>
      <c r="D160" s="25" t="str">
        <f>IF(Eksplikatsioon!D162=0,"",Eksplikatsioon!D162)</f>
        <v/>
      </c>
      <c r="E160" s="56" t="str">
        <f>IF(Eksplikatsioon!F162=0,"",Eksplikatsioon!F162)</f>
        <v/>
      </c>
      <c r="F160" s="25" t="str">
        <f>IF(Eksplikatsioon!H162=0,"",Eksplikatsioon!H162)</f>
        <v/>
      </c>
      <c r="G160" s="25" t="str">
        <f>IF(Eksplikatsioon!J162=0,"",Eksplikatsioon!J162)</f>
        <v/>
      </c>
      <c r="H160" s="25" t="str">
        <f>IF(Eksplikatsioon!K162=0,"",Eksplikatsioon!K162)</f>
        <v/>
      </c>
      <c r="I160" s="25" t="str">
        <f>IF(Eksplikatsioon!L162=0,"",Eksplikatsioon!L162)</f>
        <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row>
    <row r="161" spans="1:47" x14ac:dyDescent="0.25">
      <c r="A161" s="25" t="str">
        <f>IF(Eksplikatsioon!A163=0,"",Eksplikatsioon!A163)</f>
        <v/>
      </c>
      <c r="B161" s="58" t="str">
        <f>IF(Eksplikatsioon!B163=0,"",Eksplikatsioon!B163)</f>
        <v/>
      </c>
      <c r="C161" s="25" t="str">
        <f>IF(Eksplikatsioon!C163=0,"",Eksplikatsioon!C163)</f>
        <v/>
      </c>
      <c r="D161" s="25" t="str">
        <f>IF(Eksplikatsioon!D163=0,"",Eksplikatsioon!D163)</f>
        <v/>
      </c>
      <c r="E161" s="56" t="str">
        <f>IF(Eksplikatsioon!F163=0,"",Eksplikatsioon!F163)</f>
        <v/>
      </c>
      <c r="F161" s="25" t="str">
        <f>IF(Eksplikatsioon!H163=0,"",Eksplikatsioon!H163)</f>
        <v/>
      </c>
      <c r="G161" s="25" t="str">
        <f>IF(Eksplikatsioon!J163=0,"",Eksplikatsioon!J163)</f>
        <v/>
      </c>
      <c r="H161" s="25" t="str">
        <f>IF(Eksplikatsioon!K163=0,"",Eksplikatsioon!K163)</f>
        <v/>
      </c>
      <c r="I161" s="25" t="str">
        <f>IF(Eksplikatsioon!L163=0,"",Eksplikatsioon!L163)</f>
        <v/>
      </c>
      <c r="J161" s="31"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1"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1"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1"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1"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1"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1"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1"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1"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1"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1"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1"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1"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1"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1"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1"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1"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1"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1"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IFERROR(IF($G161=Tabelid!$L$6,$E161*J161,IFERROR($E161*J161/SUM($J161:$AB161)*(Eksplikatsioon!O163)/SUMPRODUCT($J161:$AB161,Eksplikatsioon!$O163:$AG163),"")),"")</f>
        <v/>
      </c>
      <c r="AD161" s="31" t="str">
        <f>IFERROR(IF($G161=Tabelid!$L$6,$E161*K161,IFERROR($E161*K161/SUM($J161:$AB161)*(Eksplikatsioon!P163)/SUMPRODUCT($J161:$AB161,Eksplikatsioon!$O163:$AG163),"")),"")</f>
        <v/>
      </c>
      <c r="AE161" s="31" t="str">
        <f>IFERROR(IF($G161=Tabelid!$L$6,$E161*L161,IFERROR($E161*L161/SUM($J161:$AB161)*(Eksplikatsioon!Q163)/SUMPRODUCT($J161:$AB161,Eksplikatsioon!$O163:$AG163),"")),"")</f>
        <v/>
      </c>
      <c r="AF161" s="31" t="str">
        <f>IFERROR(IF($G161=Tabelid!$L$6,$E161*M161,IFERROR($E161*M161/SUM($J161:$AB161)*(Eksplikatsioon!R163)/SUMPRODUCT($J161:$AB161,Eksplikatsioon!$O163:$AG163),"")),"")</f>
        <v/>
      </c>
      <c r="AG161" s="31" t="str">
        <f>IFERROR(IF($G161=Tabelid!$L$6,$E161*N161,IFERROR($E161*N161/SUM($J161:$AB161)*(Eksplikatsioon!S163)/SUMPRODUCT($J161:$AB161,Eksplikatsioon!$O163:$AG163),"")),"")</f>
        <v/>
      </c>
      <c r="AH161" s="31" t="str">
        <f>IFERROR(IF($G161=Tabelid!$L$6,$E161*O161,IFERROR($E161*O161/SUM($J161:$AB161)*(Eksplikatsioon!T163)/SUMPRODUCT($J161:$AB161,Eksplikatsioon!$O163:$AG163),"")),"")</f>
        <v/>
      </c>
      <c r="AI161" s="31" t="str">
        <f>IFERROR(IF($G161=Tabelid!$L$6,$E161*P161,IFERROR($E161*P161/SUM($J161:$AB161)*(Eksplikatsioon!U163)/SUMPRODUCT($J161:$AB161,Eksplikatsioon!$O163:$AG163),"")),"")</f>
        <v/>
      </c>
      <c r="AJ161" s="31" t="str">
        <f>IFERROR(IF($G161=Tabelid!$L$6,$E161*Q161,IFERROR($E161*Q161/SUM($J161:$AB161)*(Eksplikatsioon!V163)/SUMPRODUCT($J161:$AB161,Eksplikatsioon!$O163:$AG163),"")),"")</f>
        <v/>
      </c>
      <c r="AK161" s="31" t="str">
        <f>IFERROR(IF($G161=Tabelid!$L$6,$E161*R161,IFERROR($E161*R161/SUM($J161:$AB161)*(Eksplikatsioon!W163)/SUMPRODUCT($J161:$AB161,Eksplikatsioon!$O163:$AG163),"")),"")</f>
        <v/>
      </c>
      <c r="AL161" s="31" t="str">
        <f>IFERROR(IF($G161=Tabelid!$L$6,$E161*S161,IFERROR($E161*S161/SUM($J161:$AB161)*(Eksplikatsioon!X163)/SUMPRODUCT($J161:$AB161,Eksplikatsioon!$O163:$AG163),"")),"")</f>
        <v/>
      </c>
      <c r="AM161" s="31" t="str">
        <f>IFERROR(IF($G161=Tabelid!$L$6,$E161*T161,IFERROR($E161*T161/SUM($J161:$AB161)*(Eksplikatsioon!Y163)/SUMPRODUCT($J161:$AB161,Eksplikatsioon!$O163:$AG163),"")),"")</f>
        <v/>
      </c>
      <c r="AN161" s="31" t="str">
        <f>IFERROR(IF($G161=Tabelid!$L$6,$E161*U161,IFERROR($E161*U161/SUM($J161:$AB161)*(Eksplikatsioon!Z163)/SUMPRODUCT($J161:$AB161,Eksplikatsioon!$O163:$AG163),"")),"")</f>
        <v/>
      </c>
      <c r="AO161" s="31" t="str">
        <f>IFERROR(IF($G161=Tabelid!$L$6,$E161*V161,IFERROR($E161*V161/SUM($J161:$AB161)*(Eksplikatsioon!AA163)/SUMPRODUCT($J161:$AB161,Eksplikatsioon!$O163:$AG163),"")),"")</f>
        <v/>
      </c>
      <c r="AP161" s="31" t="str">
        <f>IFERROR(IF($G161=Tabelid!$L$6,$E161*W161,IFERROR($E161*W161/SUM($J161:$AB161)*(Eksplikatsioon!AB163)/SUMPRODUCT($J161:$AB161,Eksplikatsioon!$O163:$AG163),"")),"")</f>
        <v/>
      </c>
      <c r="AQ161" s="31" t="str">
        <f>IFERROR(IF($G161=Tabelid!$L$6,$E161*X161,IFERROR($E161*X161/SUM($J161:$AB161)*(Eksplikatsioon!AC163)/SUMPRODUCT($J161:$AB161,Eksplikatsioon!$O163:$AG163),"")),"")</f>
        <v/>
      </c>
      <c r="AR161" s="31" t="str">
        <f>IFERROR(IF($G161=Tabelid!$L$6,$E161*Y161,IFERROR($E161*Y161/SUM($J161:$AB161)*(Eksplikatsioon!AD163)/SUMPRODUCT($J161:$AB161,Eksplikatsioon!$O163:$AG163),"")),"")</f>
        <v/>
      </c>
      <c r="AS161" s="31" t="str">
        <f>IFERROR(IF($G161=Tabelid!$L$6,$E161*Z161,IFERROR($E161*Z161/SUM($J161:$AB161)*(Eksplikatsioon!AE163)/SUMPRODUCT($J161:$AB161,Eksplikatsioon!$O163:$AG163),"")),"")</f>
        <v/>
      </c>
      <c r="AT161" s="31" t="str">
        <f>IFERROR(IF($G161=Tabelid!$L$6,$E161*AA161,IFERROR($E161*AA161/SUM($J161:$AB161)*(Eksplikatsioon!AF163)/SUMPRODUCT($J161:$AB161,Eksplikatsioon!$O163:$AG163),"")),"")</f>
        <v/>
      </c>
      <c r="AU161" s="31" t="str">
        <f>IFERROR(IF($G161=Tabelid!$L$6,$E161*AB161,IFERROR($E161*AB161/SUM($J161:$AB161)*(Eksplikatsioon!AG163)/SUMPRODUCT($J161:$AB161,Eksplikatsioon!$O163:$AG163),"")),"")</f>
        <v/>
      </c>
    </row>
    <row r="162" spans="1:47" x14ac:dyDescent="0.25">
      <c r="A162" s="25" t="str">
        <f>IF(Eksplikatsioon!A164=0,"",Eksplikatsioon!A164)</f>
        <v/>
      </c>
      <c r="B162" s="58" t="str">
        <f>IF(Eksplikatsioon!B164=0,"",Eksplikatsioon!B164)</f>
        <v/>
      </c>
      <c r="C162" s="25" t="str">
        <f>IF(Eksplikatsioon!C164=0,"",Eksplikatsioon!C164)</f>
        <v/>
      </c>
      <c r="D162" s="25" t="str">
        <f>IF(Eksplikatsioon!D164=0,"",Eksplikatsioon!D164)</f>
        <v/>
      </c>
      <c r="E162" s="56" t="str">
        <f>IF(Eksplikatsioon!F164=0,"",Eksplikatsioon!F164)</f>
        <v/>
      </c>
      <c r="F162" s="25" t="str">
        <f>IF(Eksplikatsioon!H164=0,"",Eksplikatsioon!H164)</f>
        <v/>
      </c>
      <c r="G162" s="25" t="str">
        <f>IF(Eksplikatsioon!J164=0,"",Eksplikatsioon!J164)</f>
        <v/>
      </c>
      <c r="H162" s="25" t="str">
        <f>IF(Eksplikatsioon!K164=0,"",Eksplikatsioon!K164)</f>
        <v/>
      </c>
      <c r="I162" s="25" t="str">
        <f>IF(Eksplikatsioon!L164=0,"",Eksplikatsioon!L164)</f>
        <v/>
      </c>
      <c r="J162" s="31"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1"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1"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1"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1"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1"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1"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1"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1"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1"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1"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1"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1"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1"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1"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1"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1"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1"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1"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IFERROR(IF($G162=Tabelid!$L$6,$E162*J162,IFERROR($E162*J162/SUM($J162:$AB162)*(Eksplikatsioon!O164)/SUMPRODUCT($J162:$AB162,Eksplikatsioon!$O164:$AG164),"")),"")</f>
        <v/>
      </c>
      <c r="AD162" s="31" t="str">
        <f>IFERROR(IF($G162=Tabelid!$L$6,$E162*K162,IFERROR($E162*K162/SUM($J162:$AB162)*(Eksplikatsioon!P164)/SUMPRODUCT($J162:$AB162,Eksplikatsioon!$O164:$AG164),"")),"")</f>
        <v/>
      </c>
      <c r="AE162" s="31" t="str">
        <f>IFERROR(IF($G162=Tabelid!$L$6,$E162*L162,IFERROR($E162*L162/SUM($J162:$AB162)*(Eksplikatsioon!Q164)/SUMPRODUCT($J162:$AB162,Eksplikatsioon!$O164:$AG164),"")),"")</f>
        <v/>
      </c>
      <c r="AF162" s="31" t="str">
        <f>IFERROR(IF($G162=Tabelid!$L$6,$E162*M162,IFERROR($E162*M162/SUM($J162:$AB162)*(Eksplikatsioon!R164)/SUMPRODUCT($J162:$AB162,Eksplikatsioon!$O164:$AG164),"")),"")</f>
        <v/>
      </c>
      <c r="AG162" s="31" t="str">
        <f>IFERROR(IF($G162=Tabelid!$L$6,$E162*N162,IFERROR($E162*N162/SUM($J162:$AB162)*(Eksplikatsioon!S164)/SUMPRODUCT($J162:$AB162,Eksplikatsioon!$O164:$AG164),"")),"")</f>
        <v/>
      </c>
      <c r="AH162" s="31" t="str">
        <f>IFERROR(IF($G162=Tabelid!$L$6,$E162*O162,IFERROR($E162*O162/SUM($J162:$AB162)*(Eksplikatsioon!T164)/SUMPRODUCT($J162:$AB162,Eksplikatsioon!$O164:$AG164),"")),"")</f>
        <v/>
      </c>
      <c r="AI162" s="31" t="str">
        <f>IFERROR(IF($G162=Tabelid!$L$6,$E162*P162,IFERROR($E162*P162/SUM($J162:$AB162)*(Eksplikatsioon!U164)/SUMPRODUCT($J162:$AB162,Eksplikatsioon!$O164:$AG164),"")),"")</f>
        <v/>
      </c>
      <c r="AJ162" s="31" t="str">
        <f>IFERROR(IF($G162=Tabelid!$L$6,$E162*Q162,IFERROR($E162*Q162/SUM($J162:$AB162)*(Eksplikatsioon!V164)/SUMPRODUCT($J162:$AB162,Eksplikatsioon!$O164:$AG164),"")),"")</f>
        <v/>
      </c>
      <c r="AK162" s="31" t="str">
        <f>IFERROR(IF($G162=Tabelid!$L$6,$E162*R162,IFERROR($E162*R162/SUM($J162:$AB162)*(Eksplikatsioon!W164)/SUMPRODUCT($J162:$AB162,Eksplikatsioon!$O164:$AG164),"")),"")</f>
        <v/>
      </c>
      <c r="AL162" s="31" t="str">
        <f>IFERROR(IF($G162=Tabelid!$L$6,$E162*S162,IFERROR($E162*S162/SUM($J162:$AB162)*(Eksplikatsioon!X164)/SUMPRODUCT($J162:$AB162,Eksplikatsioon!$O164:$AG164),"")),"")</f>
        <v/>
      </c>
      <c r="AM162" s="31" t="str">
        <f>IFERROR(IF($G162=Tabelid!$L$6,$E162*T162,IFERROR($E162*T162/SUM($J162:$AB162)*(Eksplikatsioon!Y164)/SUMPRODUCT($J162:$AB162,Eksplikatsioon!$O164:$AG164),"")),"")</f>
        <v/>
      </c>
      <c r="AN162" s="31" t="str">
        <f>IFERROR(IF($G162=Tabelid!$L$6,$E162*U162,IFERROR($E162*U162/SUM($J162:$AB162)*(Eksplikatsioon!Z164)/SUMPRODUCT($J162:$AB162,Eksplikatsioon!$O164:$AG164),"")),"")</f>
        <v/>
      </c>
      <c r="AO162" s="31" t="str">
        <f>IFERROR(IF($G162=Tabelid!$L$6,$E162*V162,IFERROR($E162*V162/SUM($J162:$AB162)*(Eksplikatsioon!AA164)/SUMPRODUCT($J162:$AB162,Eksplikatsioon!$O164:$AG164),"")),"")</f>
        <v/>
      </c>
      <c r="AP162" s="31" t="str">
        <f>IFERROR(IF($G162=Tabelid!$L$6,$E162*W162,IFERROR($E162*W162/SUM($J162:$AB162)*(Eksplikatsioon!AB164)/SUMPRODUCT($J162:$AB162,Eksplikatsioon!$O164:$AG164),"")),"")</f>
        <v/>
      </c>
      <c r="AQ162" s="31" t="str">
        <f>IFERROR(IF($G162=Tabelid!$L$6,$E162*X162,IFERROR($E162*X162/SUM($J162:$AB162)*(Eksplikatsioon!AC164)/SUMPRODUCT($J162:$AB162,Eksplikatsioon!$O164:$AG164),"")),"")</f>
        <v/>
      </c>
      <c r="AR162" s="31" t="str">
        <f>IFERROR(IF($G162=Tabelid!$L$6,$E162*Y162,IFERROR($E162*Y162/SUM($J162:$AB162)*(Eksplikatsioon!AD164)/SUMPRODUCT($J162:$AB162,Eksplikatsioon!$O164:$AG164),"")),"")</f>
        <v/>
      </c>
      <c r="AS162" s="31" t="str">
        <f>IFERROR(IF($G162=Tabelid!$L$6,$E162*Z162,IFERROR($E162*Z162/SUM($J162:$AB162)*(Eksplikatsioon!AE164)/SUMPRODUCT($J162:$AB162,Eksplikatsioon!$O164:$AG164),"")),"")</f>
        <v/>
      </c>
      <c r="AT162" s="31" t="str">
        <f>IFERROR(IF($G162=Tabelid!$L$6,$E162*AA162,IFERROR($E162*AA162/SUM($J162:$AB162)*(Eksplikatsioon!AF164)/SUMPRODUCT($J162:$AB162,Eksplikatsioon!$O164:$AG164),"")),"")</f>
        <v/>
      </c>
      <c r="AU162" s="31" t="str">
        <f>IFERROR(IF($G162=Tabelid!$L$6,$E162*AB162,IFERROR($E162*AB162/SUM($J162:$AB162)*(Eksplikatsioon!AG164)/SUMPRODUCT($J162:$AB162,Eksplikatsioon!$O164:$AG164),"")),"")</f>
        <v/>
      </c>
    </row>
    <row r="163" spans="1:47" x14ac:dyDescent="0.25">
      <c r="A163" s="25" t="str">
        <f>IF(Eksplikatsioon!A165=0,"",Eksplikatsioon!A165)</f>
        <v/>
      </c>
      <c r="B163" s="58" t="str">
        <f>IF(Eksplikatsioon!B165=0,"",Eksplikatsioon!B165)</f>
        <v/>
      </c>
      <c r="C163" s="25" t="str">
        <f>IF(Eksplikatsioon!C165=0,"",Eksplikatsioon!C165)</f>
        <v/>
      </c>
      <c r="D163" s="25" t="str">
        <f>IF(Eksplikatsioon!D165=0,"",Eksplikatsioon!D165)</f>
        <v/>
      </c>
      <c r="E163" s="56" t="str">
        <f>IF(Eksplikatsioon!F165=0,"",Eksplikatsioon!F165)</f>
        <v/>
      </c>
      <c r="F163" s="25" t="str">
        <f>IF(Eksplikatsioon!H165=0,"",Eksplikatsioon!H165)</f>
        <v/>
      </c>
      <c r="G163" s="25" t="str">
        <f>IF(Eksplikatsioon!J165=0,"",Eksplikatsioon!J165)</f>
        <v/>
      </c>
      <c r="H163" s="25" t="str">
        <f>IF(Eksplikatsioon!K165=0,"",Eksplikatsioon!K165)</f>
        <v/>
      </c>
      <c r="I163" s="25" t="str">
        <f>IF(Eksplikatsioon!L165=0,"",Eksplikatsioon!L165)</f>
        <v/>
      </c>
      <c r="J163" s="31"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1"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1"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1"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1"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1"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1"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1"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1"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1"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1"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1"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1"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1"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1"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1"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1"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1"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1"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IFERROR(IF($G163=Tabelid!$L$6,$E163*J163,IFERROR($E163*J163/SUM($J163:$AB163)*(Eksplikatsioon!O165)/SUMPRODUCT($J163:$AB163,Eksplikatsioon!$O165:$AG165),"")),"")</f>
        <v/>
      </c>
      <c r="AD163" s="31" t="str">
        <f>IFERROR(IF($G163=Tabelid!$L$6,$E163*K163,IFERROR($E163*K163/SUM($J163:$AB163)*(Eksplikatsioon!P165)/SUMPRODUCT($J163:$AB163,Eksplikatsioon!$O165:$AG165),"")),"")</f>
        <v/>
      </c>
      <c r="AE163" s="31" t="str">
        <f>IFERROR(IF($G163=Tabelid!$L$6,$E163*L163,IFERROR($E163*L163/SUM($J163:$AB163)*(Eksplikatsioon!Q165)/SUMPRODUCT($J163:$AB163,Eksplikatsioon!$O165:$AG165),"")),"")</f>
        <v/>
      </c>
      <c r="AF163" s="31" t="str">
        <f>IFERROR(IF($G163=Tabelid!$L$6,$E163*M163,IFERROR($E163*M163/SUM($J163:$AB163)*(Eksplikatsioon!R165)/SUMPRODUCT($J163:$AB163,Eksplikatsioon!$O165:$AG165),"")),"")</f>
        <v/>
      </c>
      <c r="AG163" s="31" t="str">
        <f>IFERROR(IF($G163=Tabelid!$L$6,$E163*N163,IFERROR($E163*N163/SUM($J163:$AB163)*(Eksplikatsioon!S165)/SUMPRODUCT($J163:$AB163,Eksplikatsioon!$O165:$AG165),"")),"")</f>
        <v/>
      </c>
      <c r="AH163" s="31" t="str">
        <f>IFERROR(IF($G163=Tabelid!$L$6,$E163*O163,IFERROR($E163*O163/SUM($J163:$AB163)*(Eksplikatsioon!T165)/SUMPRODUCT($J163:$AB163,Eksplikatsioon!$O165:$AG165),"")),"")</f>
        <v/>
      </c>
      <c r="AI163" s="31" t="str">
        <f>IFERROR(IF($G163=Tabelid!$L$6,$E163*P163,IFERROR($E163*P163/SUM($J163:$AB163)*(Eksplikatsioon!U165)/SUMPRODUCT($J163:$AB163,Eksplikatsioon!$O165:$AG165),"")),"")</f>
        <v/>
      </c>
      <c r="AJ163" s="31" t="str">
        <f>IFERROR(IF($G163=Tabelid!$L$6,$E163*Q163,IFERROR($E163*Q163/SUM($J163:$AB163)*(Eksplikatsioon!V165)/SUMPRODUCT($J163:$AB163,Eksplikatsioon!$O165:$AG165),"")),"")</f>
        <v/>
      </c>
      <c r="AK163" s="31" t="str">
        <f>IFERROR(IF($G163=Tabelid!$L$6,$E163*R163,IFERROR($E163*R163/SUM($J163:$AB163)*(Eksplikatsioon!W165)/SUMPRODUCT($J163:$AB163,Eksplikatsioon!$O165:$AG165),"")),"")</f>
        <v/>
      </c>
      <c r="AL163" s="31" t="str">
        <f>IFERROR(IF($G163=Tabelid!$L$6,$E163*S163,IFERROR($E163*S163/SUM($J163:$AB163)*(Eksplikatsioon!X165)/SUMPRODUCT($J163:$AB163,Eksplikatsioon!$O165:$AG165),"")),"")</f>
        <v/>
      </c>
      <c r="AM163" s="31" t="str">
        <f>IFERROR(IF($G163=Tabelid!$L$6,$E163*T163,IFERROR($E163*T163/SUM($J163:$AB163)*(Eksplikatsioon!Y165)/SUMPRODUCT($J163:$AB163,Eksplikatsioon!$O165:$AG165),"")),"")</f>
        <v/>
      </c>
      <c r="AN163" s="31" t="str">
        <f>IFERROR(IF($G163=Tabelid!$L$6,$E163*U163,IFERROR($E163*U163/SUM($J163:$AB163)*(Eksplikatsioon!Z165)/SUMPRODUCT($J163:$AB163,Eksplikatsioon!$O165:$AG165),"")),"")</f>
        <v/>
      </c>
      <c r="AO163" s="31" t="str">
        <f>IFERROR(IF($G163=Tabelid!$L$6,$E163*V163,IFERROR($E163*V163/SUM($J163:$AB163)*(Eksplikatsioon!AA165)/SUMPRODUCT($J163:$AB163,Eksplikatsioon!$O165:$AG165),"")),"")</f>
        <v/>
      </c>
      <c r="AP163" s="31" t="str">
        <f>IFERROR(IF($G163=Tabelid!$L$6,$E163*W163,IFERROR($E163*W163/SUM($J163:$AB163)*(Eksplikatsioon!AB165)/SUMPRODUCT($J163:$AB163,Eksplikatsioon!$O165:$AG165),"")),"")</f>
        <v/>
      </c>
      <c r="AQ163" s="31" t="str">
        <f>IFERROR(IF($G163=Tabelid!$L$6,$E163*X163,IFERROR($E163*X163/SUM($J163:$AB163)*(Eksplikatsioon!AC165)/SUMPRODUCT($J163:$AB163,Eksplikatsioon!$O165:$AG165),"")),"")</f>
        <v/>
      </c>
      <c r="AR163" s="31" t="str">
        <f>IFERROR(IF($G163=Tabelid!$L$6,$E163*Y163,IFERROR($E163*Y163/SUM($J163:$AB163)*(Eksplikatsioon!AD165)/SUMPRODUCT($J163:$AB163,Eksplikatsioon!$O165:$AG165),"")),"")</f>
        <v/>
      </c>
      <c r="AS163" s="31" t="str">
        <f>IFERROR(IF($G163=Tabelid!$L$6,$E163*Z163,IFERROR($E163*Z163/SUM($J163:$AB163)*(Eksplikatsioon!AE165)/SUMPRODUCT($J163:$AB163,Eksplikatsioon!$O165:$AG165),"")),"")</f>
        <v/>
      </c>
      <c r="AT163" s="31" t="str">
        <f>IFERROR(IF($G163=Tabelid!$L$6,$E163*AA163,IFERROR($E163*AA163/SUM($J163:$AB163)*(Eksplikatsioon!AF165)/SUMPRODUCT($J163:$AB163,Eksplikatsioon!$O165:$AG165),"")),"")</f>
        <v/>
      </c>
      <c r="AU163" s="31" t="str">
        <f>IFERROR(IF($G163=Tabelid!$L$6,$E163*AB163,IFERROR($E163*AB163/SUM($J163:$AB163)*(Eksplikatsioon!AG165)/SUMPRODUCT($J163:$AB163,Eksplikatsioon!$O165:$AG165),"")),"")</f>
        <v/>
      </c>
    </row>
    <row r="164" spans="1:47" x14ac:dyDescent="0.25">
      <c r="A164" s="25" t="str">
        <f>IF(Eksplikatsioon!A166=0,"",Eksplikatsioon!A166)</f>
        <v/>
      </c>
      <c r="B164" s="58" t="str">
        <f>IF(Eksplikatsioon!B166=0,"",Eksplikatsioon!B166)</f>
        <v/>
      </c>
      <c r="C164" s="25" t="str">
        <f>IF(Eksplikatsioon!C166=0,"",Eksplikatsioon!C166)</f>
        <v/>
      </c>
      <c r="D164" s="25" t="str">
        <f>IF(Eksplikatsioon!D166=0,"",Eksplikatsioon!D166)</f>
        <v/>
      </c>
      <c r="E164" s="56" t="str">
        <f>IF(Eksplikatsioon!F166=0,"",Eksplikatsioon!F166)</f>
        <v/>
      </c>
      <c r="F164" s="25" t="str">
        <f>IF(Eksplikatsioon!H166=0,"",Eksplikatsioon!H166)</f>
        <v/>
      </c>
      <c r="G164" s="25" t="str">
        <f>IF(Eksplikatsioon!J166=0,"",Eksplikatsioon!J166)</f>
        <v/>
      </c>
      <c r="H164" s="25" t="str">
        <f>IF(Eksplikatsioon!K166=0,"",Eksplikatsioon!K166)</f>
        <v/>
      </c>
      <c r="I164" s="25" t="str">
        <f>IF(Eksplikatsioon!L166=0,"",Eksplikatsioon!L166)</f>
        <v/>
      </c>
      <c r="J164" s="31"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1"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1"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1"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1"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1"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1"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1"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1"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1"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1"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1"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1"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1"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1"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1"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1"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1"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1"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IFERROR(IF($G164=Tabelid!$L$6,$E164*J164,IFERROR($E164*J164/SUM($J164:$AB164)*(Eksplikatsioon!O166)/SUMPRODUCT($J164:$AB164,Eksplikatsioon!$O166:$AG166),"")),"")</f>
        <v/>
      </c>
      <c r="AD164" s="31" t="str">
        <f>IFERROR(IF($G164=Tabelid!$L$6,$E164*K164,IFERROR($E164*K164/SUM($J164:$AB164)*(Eksplikatsioon!P166)/SUMPRODUCT($J164:$AB164,Eksplikatsioon!$O166:$AG166),"")),"")</f>
        <v/>
      </c>
      <c r="AE164" s="31" t="str">
        <f>IFERROR(IF($G164=Tabelid!$L$6,$E164*L164,IFERROR($E164*L164/SUM($J164:$AB164)*(Eksplikatsioon!Q166)/SUMPRODUCT($J164:$AB164,Eksplikatsioon!$O166:$AG166),"")),"")</f>
        <v/>
      </c>
      <c r="AF164" s="31" t="str">
        <f>IFERROR(IF($G164=Tabelid!$L$6,$E164*M164,IFERROR($E164*M164/SUM($J164:$AB164)*(Eksplikatsioon!R166)/SUMPRODUCT($J164:$AB164,Eksplikatsioon!$O166:$AG166),"")),"")</f>
        <v/>
      </c>
      <c r="AG164" s="31" t="str">
        <f>IFERROR(IF($G164=Tabelid!$L$6,$E164*N164,IFERROR($E164*N164/SUM($J164:$AB164)*(Eksplikatsioon!S166)/SUMPRODUCT($J164:$AB164,Eksplikatsioon!$O166:$AG166),"")),"")</f>
        <v/>
      </c>
      <c r="AH164" s="31" t="str">
        <f>IFERROR(IF($G164=Tabelid!$L$6,$E164*O164,IFERROR($E164*O164/SUM($J164:$AB164)*(Eksplikatsioon!T166)/SUMPRODUCT($J164:$AB164,Eksplikatsioon!$O166:$AG166),"")),"")</f>
        <v/>
      </c>
      <c r="AI164" s="31" t="str">
        <f>IFERROR(IF($G164=Tabelid!$L$6,$E164*P164,IFERROR($E164*P164/SUM($J164:$AB164)*(Eksplikatsioon!U166)/SUMPRODUCT($J164:$AB164,Eksplikatsioon!$O166:$AG166),"")),"")</f>
        <v/>
      </c>
      <c r="AJ164" s="31" t="str">
        <f>IFERROR(IF($G164=Tabelid!$L$6,$E164*Q164,IFERROR($E164*Q164/SUM($J164:$AB164)*(Eksplikatsioon!V166)/SUMPRODUCT($J164:$AB164,Eksplikatsioon!$O166:$AG166),"")),"")</f>
        <v/>
      </c>
      <c r="AK164" s="31" t="str">
        <f>IFERROR(IF($G164=Tabelid!$L$6,$E164*R164,IFERROR($E164*R164/SUM($J164:$AB164)*(Eksplikatsioon!W166)/SUMPRODUCT($J164:$AB164,Eksplikatsioon!$O166:$AG166),"")),"")</f>
        <v/>
      </c>
      <c r="AL164" s="31" t="str">
        <f>IFERROR(IF($G164=Tabelid!$L$6,$E164*S164,IFERROR($E164*S164/SUM($J164:$AB164)*(Eksplikatsioon!X166)/SUMPRODUCT($J164:$AB164,Eksplikatsioon!$O166:$AG166),"")),"")</f>
        <v/>
      </c>
      <c r="AM164" s="31" t="str">
        <f>IFERROR(IF($G164=Tabelid!$L$6,$E164*T164,IFERROR($E164*T164/SUM($J164:$AB164)*(Eksplikatsioon!Y166)/SUMPRODUCT($J164:$AB164,Eksplikatsioon!$O166:$AG166),"")),"")</f>
        <v/>
      </c>
      <c r="AN164" s="31" t="str">
        <f>IFERROR(IF($G164=Tabelid!$L$6,$E164*U164,IFERROR($E164*U164/SUM($J164:$AB164)*(Eksplikatsioon!Z166)/SUMPRODUCT($J164:$AB164,Eksplikatsioon!$O166:$AG166),"")),"")</f>
        <v/>
      </c>
      <c r="AO164" s="31" t="str">
        <f>IFERROR(IF($G164=Tabelid!$L$6,$E164*V164,IFERROR($E164*V164/SUM($J164:$AB164)*(Eksplikatsioon!AA166)/SUMPRODUCT($J164:$AB164,Eksplikatsioon!$O166:$AG166),"")),"")</f>
        <v/>
      </c>
      <c r="AP164" s="31" t="str">
        <f>IFERROR(IF($G164=Tabelid!$L$6,$E164*W164,IFERROR($E164*W164/SUM($J164:$AB164)*(Eksplikatsioon!AB166)/SUMPRODUCT($J164:$AB164,Eksplikatsioon!$O166:$AG166),"")),"")</f>
        <v/>
      </c>
      <c r="AQ164" s="31" t="str">
        <f>IFERROR(IF($G164=Tabelid!$L$6,$E164*X164,IFERROR($E164*X164/SUM($J164:$AB164)*(Eksplikatsioon!AC166)/SUMPRODUCT($J164:$AB164,Eksplikatsioon!$O166:$AG166),"")),"")</f>
        <v/>
      </c>
      <c r="AR164" s="31" t="str">
        <f>IFERROR(IF($G164=Tabelid!$L$6,$E164*Y164,IFERROR($E164*Y164/SUM($J164:$AB164)*(Eksplikatsioon!AD166)/SUMPRODUCT($J164:$AB164,Eksplikatsioon!$O166:$AG166),"")),"")</f>
        <v/>
      </c>
      <c r="AS164" s="31" t="str">
        <f>IFERROR(IF($G164=Tabelid!$L$6,$E164*Z164,IFERROR($E164*Z164/SUM($J164:$AB164)*(Eksplikatsioon!AE166)/SUMPRODUCT($J164:$AB164,Eksplikatsioon!$O166:$AG166),"")),"")</f>
        <v/>
      </c>
      <c r="AT164" s="31" t="str">
        <f>IFERROR(IF($G164=Tabelid!$L$6,$E164*AA164,IFERROR($E164*AA164/SUM($J164:$AB164)*(Eksplikatsioon!AF166)/SUMPRODUCT($J164:$AB164,Eksplikatsioon!$O166:$AG166),"")),"")</f>
        <v/>
      </c>
      <c r="AU164" s="31" t="str">
        <f>IFERROR(IF($G164=Tabelid!$L$6,$E164*AB164,IFERROR($E164*AB164/SUM($J164:$AB164)*(Eksplikatsioon!AG166)/SUMPRODUCT($J164:$AB164,Eksplikatsioon!$O166:$AG166),"")),"")</f>
        <v/>
      </c>
    </row>
    <row r="165" spans="1:47" x14ac:dyDescent="0.25">
      <c r="A165" s="25" t="str">
        <f>IF(Eksplikatsioon!A167=0,"",Eksplikatsioon!A167)</f>
        <v/>
      </c>
      <c r="B165" s="58" t="str">
        <f>IF(Eksplikatsioon!B167=0,"",Eksplikatsioon!B167)</f>
        <v/>
      </c>
      <c r="C165" s="25" t="str">
        <f>IF(Eksplikatsioon!C167=0,"",Eksplikatsioon!C167)</f>
        <v/>
      </c>
      <c r="D165" s="25" t="str">
        <f>IF(Eksplikatsioon!D167=0,"",Eksplikatsioon!D167)</f>
        <v/>
      </c>
      <c r="E165" s="56" t="str">
        <f>IF(Eksplikatsioon!F167=0,"",Eksplikatsioon!F167)</f>
        <v/>
      </c>
      <c r="F165" s="25" t="str">
        <f>IF(Eksplikatsioon!H167=0,"",Eksplikatsioon!H167)</f>
        <v/>
      </c>
      <c r="G165" s="25" t="str">
        <f>IF(Eksplikatsioon!J167=0,"",Eksplikatsioon!J167)</f>
        <v/>
      </c>
      <c r="H165" s="25" t="str">
        <f>IF(Eksplikatsioon!K167=0,"",Eksplikatsioon!K167)</f>
        <v/>
      </c>
      <c r="I165" s="25" t="str">
        <f>IF(Eksplikatsioon!L167=0,"",Eksplikatsioon!L167)</f>
        <v/>
      </c>
      <c r="J165" s="31"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1"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1"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1"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1"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1"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1"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1"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1"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1"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1"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1"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1"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1"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1"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1"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1"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1"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1"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IFERROR(IF($G165=Tabelid!$L$6,$E165*J165,IFERROR($E165*J165/SUM($J165:$AB165)*(Eksplikatsioon!O167)/SUMPRODUCT($J165:$AB165,Eksplikatsioon!$O167:$AG167),"")),"")</f>
        <v/>
      </c>
      <c r="AD165" s="31" t="str">
        <f>IFERROR(IF($G165=Tabelid!$L$6,$E165*K165,IFERROR($E165*K165/SUM($J165:$AB165)*(Eksplikatsioon!P167)/SUMPRODUCT($J165:$AB165,Eksplikatsioon!$O167:$AG167),"")),"")</f>
        <v/>
      </c>
      <c r="AE165" s="31" t="str">
        <f>IFERROR(IF($G165=Tabelid!$L$6,$E165*L165,IFERROR($E165*L165/SUM($J165:$AB165)*(Eksplikatsioon!Q167)/SUMPRODUCT($J165:$AB165,Eksplikatsioon!$O167:$AG167),"")),"")</f>
        <v/>
      </c>
      <c r="AF165" s="31" t="str">
        <f>IFERROR(IF($G165=Tabelid!$L$6,$E165*M165,IFERROR($E165*M165/SUM($J165:$AB165)*(Eksplikatsioon!R167)/SUMPRODUCT($J165:$AB165,Eksplikatsioon!$O167:$AG167),"")),"")</f>
        <v/>
      </c>
      <c r="AG165" s="31" t="str">
        <f>IFERROR(IF($G165=Tabelid!$L$6,$E165*N165,IFERROR($E165*N165/SUM($J165:$AB165)*(Eksplikatsioon!S167)/SUMPRODUCT($J165:$AB165,Eksplikatsioon!$O167:$AG167),"")),"")</f>
        <v/>
      </c>
      <c r="AH165" s="31" t="str">
        <f>IFERROR(IF($G165=Tabelid!$L$6,$E165*O165,IFERROR($E165*O165/SUM($J165:$AB165)*(Eksplikatsioon!T167)/SUMPRODUCT($J165:$AB165,Eksplikatsioon!$O167:$AG167),"")),"")</f>
        <v/>
      </c>
      <c r="AI165" s="31" t="str">
        <f>IFERROR(IF($G165=Tabelid!$L$6,$E165*P165,IFERROR($E165*P165/SUM($J165:$AB165)*(Eksplikatsioon!U167)/SUMPRODUCT($J165:$AB165,Eksplikatsioon!$O167:$AG167),"")),"")</f>
        <v/>
      </c>
      <c r="AJ165" s="31" t="str">
        <f>IFERROR(IF($G165=Tabelid!$L$6,$E165*Q165,IFERROR($E165*Q165/SUM($J165:$AB165)*(Eksplikatsioon!V167)/SUMPRODUCT($J165:$AB165,Eksplikatsioon!$O167:$AG167),"")),"")</f>
        <v/>
      </c>
      <c r="AK165" s="31" t="str">
        <f>IFERROR(IF($G165=Tabelid!$L$6,$E165*R165,IFERROR($E165*R165/SUM($J165:$AB165)*(Eksplikatsioon!W167)/SUMPRODUCT($J165:$AB165,Eksplikatsioon!$O167:$AG167),"")),"")</f>
        <v/>
      </c>
      <c r="AL165" s="31" t="str">
        <f>IFERROR(IF($G165=Tabelid!$L$6,$E165*S165,IFERROR($E165*S165/SUM($J165:$AB165)*(Eksplikatsioon!X167)/SUMPRODUCT($J165:$AB165,Eksplikatsioon!$O167:$AG167),"")),"")</f>
        <v/>
      </c>
      <c r="AM165" s="31" t="str">
        <f>IFERROR(IF($G165=Tabelid!$L$6,$E165*T165,IFERROR($E165*T165/SUM($J165:$AB165)*(Eksplikatsioon!Y167)/SUMPRODUCT($J165:$AB165,Eksplikatsioon!$O167:$AG167),"")),"")</f>
        <v/>
      </c>
      <c r="AN165" s="31" t="str">
        <f>IFERROR(IF($G165=Tabelid!$L$6,$E165*U165,IFERROR($E165*U165/SUM($J165:$AB165)*(Eksplikatsioon!Z167)/SUMPRODUCT($J165:$AB165,Eksplikatsioon!$O167:$AG167),"")),"")</f>
        <v/>
      </c>
      <c r="AO165" s="31" t="str">
        <f>IFERROR(IF($G165=Tabelid!$L$6,$E165*V165,IFERROR($E165*V165/SUM($J165:$AB165)*(Eksplikatsioon!AA167)/SUMPRODUCT($J165:$AB165,Eksplikatsioon!$O167:$AG167),"")),"")</f>
        <v/>
      </c>
      <c r="AP165" s="31" t="str">
        <f>IFERROR(IF($G165=Tabelid!$L$6,$E165*W165,IFERROR($E165*W165/SUM($J165:$AB165)*(Eksplikatsioon!AB167)/SUMPRODUCT($J165:$AB165,Eksplikatsioon!$O167:$AG167),"")),"")</f>
        <v/>
      </c>
      <c r="AQ165" s="31" t="str">
        <f>IFERROR(IF($G165=Tabelid!$L$6,$E165*X165,IFERROR($E165*X165/SUM($J165:$AB165)*(Eksplikatsioon!AC167)/SUMPRODUCT($J165:$AB165,Eksplikatsioon!$O167:$AG167),"")),"")</f>
        <v/>
      </c>
      <c r="AR165" s="31" t="str">
        <f>IFERROR(IF($G165=Tabelid!$L$6,$E165*Y165,IFERROR($E165*Y165/SUM($J165:$AB165)*(Eksplikatsioon!AD167)/SUMPRODUCT($J165:$AB165,Eksplikatsioon!$O167:$AG167),"")),"")</f>
        <v/>
      </c>
      <c r="AS165" s="31" t="str">
        <f>IFERROR(IF($G165=Tabelid!$L$6,$E165*Z165,IFERROR($E165*Z165/SUM($J165:$AB165)*(Eksplikatsioon!AE167)/SUMPRODUCT($J165:$AB165,Eksplikatsioon!$O167:$AG167),"")),"")</f>
        <v/>
      </c>
      <c r="AT165" s="31" t="str">
        <f>IFERROR(IF($G165=Tabelid!$L$6,$E165*AA165,IFERROR($E165*AA165/SUM($J165:$AB165)*(Eksplikatsioon!AF167)/SUMPRODUCT($J165:$AB165,Eksplikatsioon!$O167:$AG167),"")),"")</f>
        <v/>
      </c>
      <c r="AU165" s="31" t="str">
        <f>IFERROR(IF($G165=Tabelid!$L$6,$E165*AB165,IFERROR($E165*AB165/SUM($J165:$AB165)*(Eksplikatsioon!AG167)/SUMPRODUCT($J165:$AB165,Eksplikatsioon!$O167:$AG167),"")),"")</f>
        <v/>
      </c>
    </row>
    <row r="166" spans="1:47" x14ac:dyDescent="0.25">
      <c r="A166" s="25" t="str">
        <f>IF(Eksplikatsioon!A168=0,"",Eksplikatsioon!A168)</f>
        <v/>
      </c>
      <c r="B166" s="58" t="str">
        <f>IF(Eksplikatsioon!B168=0,"",Eksplikatsioon!B168)</f>
        <v/>
      </c>
      <c r="C166" s="25" t="str">
        <f>IF(Eksplikatsioon!C168=0,"",Eksplikatsioon!C168)</f>
        <v/>
      </c>
      <c r="D166" s="25" t="str">
        <f>IF(Eksplikatsioon!D168=0,"",Eksplikatsioon!D168)</f>
        <v/>
      </c>
      <c r="E166" s="56" t="str">
        <f>IF(Eksplikatsioon!F168=0,"",Eksplikatsioon!F168)</f>
        <v/>
      </c>
      <c r="F166" s="25" t="str">
        <f>IF(Eksplikatsioon!H168=0,"",Eksplikatsioon!H168)</f>
        <v/>
      </c>
      <c r="G166" s="25" t="str">
        <f>IF(Eksplikatsioon!J168=0,"",Eksplikatsioon!J168)</f>
        <v/>
      </c>
      <c r="H166" s="25" t="str">
        <f>IF(Eksplikatsioon!K168=0,"",Eksplikatsioon!K168)</f>
        <v/>
      </c>
      <c r="I166" s="25" t="str">
        <f>IF(Eksplikatsioon!L168=0,"",Eksplikatsioon!L168)</f>
        <v/>
      </c>
      <c r="J166" s="31"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1"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1"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1"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1"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1"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1"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1"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1"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1"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1"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1"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1"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1"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1"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1"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1"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1"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1"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IFERROR(IF($G166=Tabelid!$L$6,$E166*J166,IFERROR($E166*J166/SUM($J166:$AB166)*(Eksplikatsioon!O168)/SUMPRODUCT($J166:$AB166,Eksplikatsioon!$O168:$AG168),"")),"")</f>
        <v/>
      </c>
      <c r="AD166" s="31" t="str">
        <f>IFERROR(IF($G166=Tabelid!$L$6,$E166*K166,IFERROR($E166*K166/SUM($J166:$AB166)*(Eksplikatsioon!P168)/SUMPRODUCT($J166:$AB166,Eksplikatsioon!$O168:$AG168),"")),"")</f>
        <v/>
      </c>
      <c r="AE166" s="31" t="str">
        <f>IFERROR(IF($G166=Tabelid!$L$6,$E166*L166,IFERROR($E166*L166/SUM($J166:$AB166)*(Eksplikatsioon!Q168)/SUMPRODUCT($J166:$AB166,Eksplikatsioon!$O168:$AG168),"")),"")</f>
        <v/>
      </c>
      <c r="AF166" s="31" t="str">
        <f>IFERROR(IF($G166=Tabelid!$L$6,$E166*M166,IFERROR($E166*M166/SUM($J166:$AB166)*(Eksplikatsioon!R168)/SUMPRODUCT($J166:$AB166,Eksplikatsioon!$O168:$AG168),"")),"")</f>
        <v/>
      </c>
      <c r="AG166" s="31" t="str">
        <f>IFERROR(IF($G166=Tabelid!$L$6,$E166*N166,IFERROR($E166*N166/SUM($J166:$AB166)*(Eksplikatsioon!S168)/SUMPRODUCT($J166:$AB166,Eksplikatsioon!$O168:$AG168),"")),"")</f>
        <v/>
      </c>
      <c r="AH166" s="31" t="str">
        <f>IFERROR(IF($G166=Tabelid!$L$6,$E166*O166,IFERROR($E166*O166/SUM($J166:$AB166)*(Eksplikatsioon!T168)/SUMPRODUCT($J166:$AB166,Eksplikatsioon!$O168:$AG168),"")),"")</f>
        <v/>
      </c>
      <c r="AI166" s="31" t="str">
        <f>IFERROR(IF($G166=Tabelid!$L$6,$E166*P166,IFERROR($E166*P166/SUM($J166:$AB166)*(Eksplikatsioon!U168)/SUMPRODUCT($J166:$AB166,Eksplikatsioon!$O168:$AG168),"")),"")</f>
        <v/>
      </c>
      <c r="AJ166" s="31" t="str">
        <f>IFERROR(IF($G166=Tabelid!$L$6,$E166*Q166,IFERROR($E166*Q166/SUM($J166:$AB166)*(Eksplikatsioon!V168)/SUMPRODUCT($J166:$AB166,Eksplikatsioon!$O168:$AG168),"")),"")</f>
        <v/>
      </c>
      <c r="AK166" s="31" t="str">
        <f>IFERROR(IF($G166=Tabelid!$L$6,$E166*R166,IFERROR($E166*R166/SUM($J166:$AB166)*(Eksplikatsioon!W168)/SUMPRODUCT($J166:$AB166,Eksplikatsioon!$O168:$AG168),"")),"")</f>
        <v/>
      </c>
      <c r="AL166" s="31" t="str">
        <f>IFERROR(IF($G166=Tabelid!$L$6,$E166*S166,IFERROR($E166*S166/SUM($J166:$AB166)*(Eksplikatsioon!X168)/SUMPRODUCT($J166:$AB166,Eksplikatsioon!$O168:$AG168),"")),"")</f>
        <v/>
      </c>
      <c r="AM166" s="31" t="str">
        <f>IFERROR(IF($G166=Tabelid!$L$6,$E166*T166,IFERROR($E166*T166/SUM($J166:$AB166)*(Eksplikatsioon!Y168)/SUMPRODUCT($J166:$AB166,Eksplikatsioon!$O168:$AG168),"")),"")</f>
        <v/>
      </c>
      <c r="AN166" s="31" t="str">
        <f>IFERROR(IF($G166=Tabelid!$L$6,$E166*U166,IFERROR($E166*U166/SUM($J166:$AB166)*(Eksplikatsioon!Z168)/SUMPRODUCT($J166:$AB166,Eksplikatsioon!$O168:$AG168),"")),"")</f>
        <v/>
      </c>
      <c r="AO166" s="31" t="str">
        <f>IFERROR(IF($G166=Tabelid!$L$6,$E166*V166,IFERROR($E166*V166/SUM($J166:$AB166)*(Eksplikatsioon!AA168)/SUMPRODUCT($J166:$AB166,Eksplikatsioon!$O168:$AG168),"")),"")</f>
        <v/>
      </c>
      <c r="AP166" s="31" t="str">
        <f>IFERROR(IF($G166=Tabelid!$L$6,$E166*W166,IFERROR($E166*W166/SUM($J166:$AB166)*(Eksplikatsioon!AB168)/SUMPRODUCT($J166:$AB166,Eksplikatsioon!$O168:$AG168),"")),"")</f>
        <v/>
      </c>
      <c r="AQ166" s="31" t="str">
        <f>IFERROR(IF($G166=Tabelid!$L$6,$E166*X166,IFERROR($E166*X166/SUM($J166:$AB166)*(Eksplikatsioon!AC168)/SUMPRODUCT($J166:$AB166,Eksplikatsioon!$O168:$AG168),"")),"")</f>
        <v/>
      </c>
      <c r="AR166" s="31" t="str">
        <f>IFERROR(IF($G166=Tabelid!$L$6,$E166*Y166,IFERROR($E166*Y166/SUM($J166:$AB166)*(Eksplikatsioon!AD168)/SUMPRODUCT($J166:$AB166,Eksplikatsioon!$O168:$AG168),"")),"")</f>
        <v/>
      </c>
      <c r="AS166" s="31" t="str">
        <f>IFERROR(IF($G166=Tabelid!$L$6,$E166*Z166,IFERROR($E166*Z166/SUM($J166:$AB166)*(Eksplikatsioon!AE168)/SUMPRODUCT($J166:$AB166,Eksplikatsioon!$O168:$AG168),"")),"")</f>
        <v/>
      </c>
      <c r="AT166" s="31" t="str">
        <f>IFERROR(IF($G166=Tabelid!$L$6,$E166*AA166,IFERROR($E166*AA166/SUM($J166:$AB166)*(Eksplikatsioon!AF168)/SUMPRODUCT($J166:$AB166,Eksplikatsioon!$O168:$AG168),"")),"")</f>
        <v/>
      </c>
      <c r="AU166" s="31" t="str">
        <f>IFERROR(IF($G166=Tabelid!$L$6,$E166*AB166,IFERROR($E166*AB166/SUM($J166:$AB166)*(Eksplikatsioon!AG168)/SUMPRODUCT($J166:$AB166,Eksplikatsioon!$O168:$AG168),"")),"")</f>
        <v/>
      </c>
    </row>
    <row r="167" spans="1:47" x14ac:dyDescent="0.25">
      <c r="A167" s="25" t="str">
        <f>IF(Eksplikatsioon!A169=0,"",Eksplikatsioon!A169)</f>
        <v/>
      </c>
      <c r="B167" s="58" t="str">
        <f>IF(Eksplikatsioon!B169=0,"",Eksplikatsioon!B169)</f>
        <v/>
      </c>
      <c r="C167" s="25" t="str">
        <f>IF(Eksplikatsioon!C169=0,"",Eksplikatsioon!C169)</f>
        <v/>
      </c>
      <c r="D167" s="25" t="str">
        <f>IF(Eksplikatsioon!D169=0,"",Eksplikatsioon!D169)</f>
        <v/>
      </c>
      <c r="E167" s="56" t="str">
        <f>IF(Eksplikatsioon!F169=0,"",Eksplikatsioon!F169)</f>
        <v/>
      </c>
      <c r="F167" s="25" t="str">
        <f>IF(Eksplikatsioon!H169=0,"",Eksplikatsioon!H169)</f>
        <v/>
      </c>
      <c r="G167" s="25" t="str">
        <f>IF(Eksplikatsioon!J169=0,"",Eksplikatsioon!J169)</f>
        <v/>
      </c>
      <c r="H167" s="25" t="str">
        <f>IF(Eksplikatsioon!K169=0,"",Eksplikatsioon!K169)</f>
        <v/>
      </c>
      <c r="I167" s="25" t="str">
        <f>IF(Eksplikatsioon!L169=0,"",Eksplikatsioon!L169)</f>
        <v/>
      </c>
      <c r="J167" s="31"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1"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1"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1"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1"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1"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1"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1"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1"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1"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1"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1"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1"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1"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1"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1"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1"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1"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1"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IFERROR(IF($G167=Tabelid!$L$6,$E167*J167,IFERROR($E167*J167/SUM($J167:$AB167)*(Eksplikatsioon!O169)/SUMPRODUCT($J167:$AB167,Eksplikatsioon!$O169:$AG169),"")),"")</f>
        <v/>
      </c>
      <c r="AD167" s="31" t="str">
        <f>IFERROR(IF($G167=Tabelid!$L$6,$E167*K167,IFERROR($E167*K167/SUM($J167:$AB167)*(Eksplikatsioon!P169)/SUMPRODUCT($J167:$AB167,Eksplikatsioon!$O169:$AG169),"")),"")</f>
        <v/>
      </c>
      <c r="AE167" s="31" t="str">
        <f>IFERROR(IF($G167=Tabelid!$L$6,$E167*L167,IFERROR($E167*L167/SUM($J167:$AB167)*(Eksplikatsioon!Q169)/SUMPRODUCT($J167:$AB167,Eksplikatsioon!$O169:$AG169),"")),"")</f>
        <v/>
      </c>
      <c r="AF167" s="31" t="str">
        <f>IFERROR(IF($G167=Tabelid!$L$6,$E167*M167,IFERROR($E167*M167/SUM($J167:$AB167)*(Eksplikatsioon!R169)/SUMPRODUCT($J167:$AB167,Eksplikatsioon!$O169:$AG169),"")),"")</f>
        <v/>
      </c>
      <c r="AG167" s="31" t="str">
        <f>IFERROR(IF($G167=Tabelid!$L$6,$E167*N167,IFERROR($E167*N167/SUM($J167:$AB167)*(Eksplikatsioon!S169)/SUMPRODUCT($J167:$AB167,Eksplikatsioon!$O169:$AG169),"")),"")</f>
        <v/>
      </c>
      <c r="AH167" s="31" t="str">
        <f>IFERROR(IF($G167=Tabelid!$L$6,$E167*O167,IFERROR($E167*O167/SUM($J167:$AB167)*(Eksplikatsioon!T169)/SUMPRODUCT($J167:$AB167,Eksplikatsioon!$O169:$AG169),"")),"")</f>
        <v/>
      </c>
      <c r="AI167" s="31" t="str">
        <f>IFERROR(IF($G167=Tabelid!$L$6,$E167*P167,IFERROR($E167*P167/SUM($J167:$AB167)*(Eksplikatsioon!U169)/SUMPRODUCT($J167:$AB167,Eksplikatsioon!$O169:$AG169),"")),"")</f>
        <v/>
      </c>
      <c r="AJ167" s="31" t="str">
        <f>IFERROR(IF($G167=Tabelid!$L$6,$E167*Q167,IFERROR($E167*Q167/SUM($J167:$AB167)*(Eksplikatsioon!V169)/SUMPRODUCT($J167:$AB167,Eksplikatsioon!$O169:$AG169),"")),"")</f>
        <v/>
      </c>
      <c r="AK167" s="31" t="str">
        <f>IFERROR(IF($G167=Tabelid!$L$6,$E167*R167,IFERROR($E167*R167/SUM($J167:$AB167)*(Eksplikatsioon!W169)/SUMPRODUCT($J167:$AB167,Eksplikatsioon!$O169:$AG169),"")),"")</f>
        <v/>
      </c>
      <c r="AL167" s="31" t="str">
        <f>IFERROR(IF($G167=Tabelid!$L$6,$E167*S167,IFERROR($E167*S167/SUM($J167:$AB167)*(Eksplikatsioon!X169)/SUMPRODUCT($J167:$AB167,Eksplikatsioon!$O169:$AG169),"")),"")</f>
        <v/>
      </c>
      <c r="AM167" s="31" t="str">
        <f>IFERROR(IF($G167=Tabelid!$L$6,$E167*T167,IFERROR($E167*T167/SUM($J167:$AB167)*(Eksplikatsioon!Y169)/SUMPRODUCT($J167:$AB167,Eksplikatsioon!$O169:$AG169),"")),"")</f>
        <v/>
      </c>
      <c r="AN167" s="31" t="str">
        <f>IFERROR(IF($G167=Tabelid!$L$6,$E167*U167,IFERROR($E167*U167/SUM($J167:$AB167)*(Eksplikatsioon!Z169)/SUMPRODUCT($J167:$AB167,Eksplikatsioon!$O169:$AG169),"")),"")</f>
        <v/>
      </c>
      <c r="AO167" s="31" t="str">
        <f>IFERROR(IF($G167=Tabelid!$L$6,$E167*V167,IFERROR($E167*V167/SUM($J167:$AB167)*(Eksplikatsioon!AA169)/SUMPRODUCT($J167:$AB167,Eksplikatsioon!$O169:$AG169),"")),"")</f>
        <v/>
      </c>
      <c r="AP167" s="31" t="str">
        <f>IFERROR(IF($G167=Tabelid!$L$6,$E167*W167,IFERROR($E167*W167/SUM($J167:$AB167)*(Eksplikatsioon!AB169)/SUMPRODUCT($J167:$AB167,Eksplikatsioon!$O169:$AG169),"")),"")</f>
        <v/>
      </c>
      <c r="AQ167" s="31" t="str">
        <f>IFERROR(IF($G167=Tabelid!$L$6,$E167*X167,IFERROR($E167*X167/SUM($J167:$AB167)*(Eksplikatsioon!AC169)/SUMPRODUCT($J167:$AB167,Eksplikatsioon!$O169:$AG169),"")),"")</f>
        <v/>
      </c>
      <c r="AR167" s="31" t="str">
        <f>IFERROR(IF($G167=Tabelid!$L$6,$E167*Y167,IFERROR($E167*Y167/SUM($J167:$AB167)*(Eksplikatsioon!AD169)/SUMPRODUCT($J167:$AB167,Eksplikatsioon!$O169:$AG169),"")),"")</f>
        <v/>
      </c>
      <c r="AS167" s="31" t="str">
        <f>IFERROR(IF($G167=Tabelid!$L$6,$E167*Z167,IFERROR($E167*Z167/SUM($J167:$AB167)*(Eksplikatsioon!AE169)/SUMPRODUCT($J167:$AB167,Eksplikatsioon!$O169:$AG169),"")),"")</f>
        <v/>
      </c>
      <c r="AT167" s="31" t="str">
        <f>IFERROR(IF($G167=Tabelid!$L$6,$E167*AA167,IFERROR($E167*AA167/SUM($J167:$AB167)*(Eksplikatsioon!AF169)/SUMPRODUCT($J167:$AB167,Eksplikatsioon!$O169:$AG169),"")),"")</f>
        <v/>
      </c>
      <c r="AU167" s="31" t="str">
        <f>IFERROR(IF($G167=Tabelid!$L$6,$E167*AB167,IFERROR($E167*AB167/SUM($J167:$AB167)*(Eksplikatsioon!AG169)/SUMPRODUCT($J167:$AB167,Eksplikatsioon!$O169:$AG169),"")),"")</f>
        <v/>
      </c>
    </row>
    <row r="168" spans="1:47" x14ac:dyDescent="0.25">
      <c r="A168" s="25" t="str">
        <f>IF(Eksplikatsioon!A170=0,"",Eksplikatsioon!A170)</f>
        <v/>
      </c>
      <c r="B168" s="58" t="str">
        <f>IF(Eksplikatsioon!B170=0,"",Eksplikatsioon!B170)</f>
        <v/>
      </c>
      <c r="C168" s="25" t="str">
        <f>IF(Eksplikatsioon!C170=0,"",Eksplikatsioon!C170)</f>
        <v/>
      </c>
      <c r="D168" s="25" t="str">
        <f>IF(Eksplikatsioon!D170=0,"",Eksplikatsioon!D170)</f>
        <v/>
      </c>
      <c r="E168" s="56" t="str">
        <f>IF(Eksplikatsioon!F170=0,"",Eksplikatsioon!F170)</f>
        <v/>
      </c>
      <c r="F168" s="25" t="str">
        <f>IF(Eksplikatsioon!H170=0,"",Eksplikatsioon!H170)</f>
        <v/>
      </c>
      <c r="G168" s="25" t="str">
        <f>IF(Eksplikatsioon!J170=0,"",Eksplikatsioon!J170)</f>
        <v/>
      </c>
      <c r="H168" s="25" t="str">
        <f>IF(Eksplikatsioon!K170=0,"",Eksplikatsioon!K170)</f>
        <v/>
      </c>
      <c r="I168" s="25" t="str">
        <f>IF(Eksplikatsioon!L170=0,"",Eksplikatsioon!L170)</f>
        <v/>
      </c>
      <c r="J168" s="31"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1"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1"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1"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1"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1"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1"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1"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1"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1"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1"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1"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1"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1"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1"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1"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1"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1"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1"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IFERROR(IF($G168=Tabelid!$L$6,$E168*J168,IFERROR($E168*J168/SUM($J168:$AB168)*(Eksplikatsioon!O170)/SUMPRODUCT($J168:$AB168,Eksplikatsioon!$O170:$AG170),"")),"")</f>
        <v/>
      </c>
      <c r="AD168" s="31" t="str">
        <f>IFERROR(IF($G168=Tabelid!$L$6,$E168*K168,IFERROR($E168*K168/SUM($J168:$AB168)*(Eksplikatsioon!P170)/SUMPRODUCT($J168:$AB168,Eksplikatsioon!$O170:$AG170),"")),"")</f>
        <v/>
      </c>
      <c r="AE168" s="31" t="str">
        <f>IFERROR(IF($G168=Tabelid!$L$6,$E168*L168,IFERROR($E168*L168/SUM($J168:$AB168)*(Eksplikatsioon!Q170)/SUMPRODUCT($J168:$AB168,Eksplikatsioon!$O170:$AG170),"")),"")</f>
        <v/>
      </c>
      <c r="AF168" s="31" t="str">
        <f>IFERROR(IF($G168=Tabelid!$L$6,$E168*M168,IFERROR($E168*M168/SUM($J168:$AB168)*(Eksplikatsioon!R170)/SUMPRODUCT($J168:$AB168,Eksplikatsioon!$O170:$AG170),"")),"")</f>
        <v/>
      </c>
      <c r="AG168" s="31" t="str">
        <f>IFERROR(IF($G168=Tabelid!$L$6,$E168*N168,IFERROR($E168*N168/SUM($J168:$AB168)*(Eksplikatsioon!S170)/SUMPRODUCT($J168:$AB168,Eksplikatsioon!$O170:$AG170),"")),"")</f>
        <v/>
      </c>
      <c r="AH168" s="31" t="str">
        <f>IFERROR(IF($G168=Tabelid!$L$6,$E168*O168,IFERROR($E168*O168/SUM($J168:$AB168)*(Eksplikatsioon!T170)/SUMPRODUCT($J168:$AB168,Eksplikatsioon!$O170:$AG170),"")),"")</f>
        <v/>
      </c>
      <c r="AI168" s="31" t="str">
        <f>IFERROR(IF($G168=Tabelid!$L$6,$E168*P168,IFERROR($E168*P168/SUM($J168:$AB168)*(Eksplikatsioon!U170)/SUMPRODUCT($J168:$AB168,Eksplikatsioon!$O170:$AG170),"")),"")</f>
        <v/>
      </c>
      <c r="AJ168" s="31" t="str">
        <f>IFERROR(IF($G168=Tabelid!$L$6,$E168*Q168,IFERROR($E168*Q168/SUM($J168:$AB168)*(Eksplikatsioon!V170)/SUMPRODUCT($J168:$AB168,Eksplikatsioon!$O170:$AG170),"")),"")</f>
        <v/>
      </c>
      <c r="AK168" s="31" t="str">
        <f>IFERROR(IF($G168=Tabelid!$L$6,$E168*R168,IFERROR($E168*R168/SUM($J168:$AB168)*(Eksplikatsioon!W170)/SUMPRODUCT($J168:$AB168,Eksplikatsioon!$O170:$AG170),"")),"")</f>
        <v/>
      </c>
      <c r="AL168" s="31" t="str">
        <f>IFERROR(IF($G168=Tabelid!$L$6,$E168*S168,IFERROR($E168*S168/SUM($J168:$AB168)*(Eksplikatsioon!X170)/SUMPRODUCT($J168:$AB168,Eksplikatsioon!$O170:$AG170),"")),"")</f>
        <v/>
      </c>
      <c r="AM168" s="31" t="str">
        <f>IFERROR(IF($G168=Tabelid!$L$6,$E168*T168,IFERROR($E168*T168/SUM($J168:$AB168)*(Eksplikatsioon!Y170)/SUMPRODUCT($J168:$AB168,Eksplikatsioon!$O170:$AG170),"")),"")</f>
        <v/>
      </c>
      <c r="AN168" s="31" t="str">
        <f>IFERROR(IF($G168=Tabelid!$L$6,$E168*U168,IFERROR($E168*U168/SUM($J168:$AB168)*(Eksplikatsioon!Z170)/SUMPRODUCT($J168:$AB168,Eksplikatsioon!$O170:$AG170),"")),"")</f>
        <v/>
      </c>
      <c r="AO168" s="31" t="str">
        <f>IFERROR(IF($G168=Tabelid!$L$6,$E168*V168,IFERROR($E168*V168/SUM($J168:$AB168)*(Eksplikatsioon!AA170)/SUMPRODUCT($J168:$AB168,Eksplikatsioon!$O170:$AG170),"")),"")</f>
        <v/>
      </c>
      <c r="AP168" s="31" t="str">
        <f>IFERROR(IF($G168=Tabelid!$L$6,$E168*W168,IFERROR($E168*W168/SUM($J168:$AB168)*(Eksplikatsioon!AB170)/SUMPRODUCT($J168:$AB168,Eksplikatsioon!$O170:$AG170),"")),"")</f>
        <v/>
      </c>
      <c r="AQ168" s="31" t="str">
        <f>IFERROR(IF($G168=Tabelid!$L$6,$E168*X168,IFERROR($E168*X168/SUM($J168:$AB168)*(Eksplikatsioon!AC170)/SUMPRODUCT($J168:$AB168,Eksplikatsioon!$O170:$AG170),"")),"")</f>
        <v/>
      </c>
      <c r="AR168" s="31" t="str">
        <f>IFERROR(IF($G168=Tabelid!$L$6,$E168*Y168,IFERROR($E168*Y168/SUM($J168:$AB168)*(Eksplikatsioon!AD170)/SUMPRODUCT($J168:$AB168,Eksplikatsioon!$O170:$AG170),"")),"")</f>
        <v/>
      </c>
      <c r="AS168" s="31" t="str">
        <f>IFERROR(IF($G168=Tabelid!$L$6,$E168*Z168,IFERROR($E168*Z168/SUM($J168:$AB168)*(Eksplikatsioon!AE170)/SUMPRODUCT($J168:$AB168,Eksplikatsioon!$O170:$AG170),"")),"")</f>
        <v/>
      </c>
      <c r="AT168" s="31" t="str">
        <f>IFERROR(IF($G168=Tabelid!$L$6,$E168*AA168,IFERROR($E168*AA168/SUM($J168:$AB168)*(Eksplikatsioon!AF170)/SUMPRODUCT($J168:$AB168,Eksplikatsioon!$O170:$AG170),"")),"")</f>
        <v/>
      </c>
      <c r="AU168" s="31" t="str">
        <f>IFERROR(IF($G168=Tabelid!$L$6,$E168*AB168,IFERROR($E168*AB168/SUM($J168:$AB168)*(Eksplikatsioon!AG170)/SUMPRODUCT($J168:$AB168,Eksplikatsioon!$O170:$AG170),"")),"")</f>
        <v/>
      </c>
    </row>
    <row r="169" spans="1:47" x14ac:dyDescent="0.25">
      <c r="A169" s="25" t="str">
        <f>IF(Eksplikatsioon!A171=0,"",Eksplikatsioon!A171)</f>
        <v/>
      </c>
      <c r="B169" s="58" t="str">
        <f>IF(Eksplikatsioon!B171=0,"",Eksplikatsioon!B171)</f>
        <v/>
      </c>
      <c r="C169" s="25" t="str">
        <f>IF(Eksplikatsioon!C171=0,"",Eksplikatsioon!C171)</f>
        <v/>
      </c>
      <c r="D169" s="25" t="str">
        <f>IF(Eksplikatsioon!D171=0,"",Eksplikatsioon!D171)</f>
        <v/>
      </c>
      <c r="E169" s="56" t="str">
        <f>IF(Eksplikatsioon!F171=0,"",Eksplikatsioon!F171)</f>
        <v/>
      </c>
      <c r="F169" s="25" t="str">
        <f>IF(Eksplikatsioon!H171=0,"",Eksplikatsioon!H171)</f>
        <v/>
      </c>
      <c r="G169" s="25" t="str">
        <f>IF(Eksplikatsioon!J171=0,"",Eksplikatsioon!J171)</f>
        <v/>
      </c>
      <c r="H169" s="25" t="str">
        <f>IF(Eksplikatsioon!K171=0,"",Eksplikatsioon!K171)</f>
        <v/>
      </c>
      <c r="I169" s="25" t="str">
        <f>IF(Eksplikatsioon!L171=0,"",Eksplikatsioon!L171)</f>
        <v/>
      </c>
      <c r="J169" s="31"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1"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1"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1"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1"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1"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1"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1"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1"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1"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1"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1"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1"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1"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1"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1"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1"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1"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1"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IFERROR(IF($G169=Tabelid!$L$6,$E169*J169,IFERROR($E169*J169/SUM($J169:$AB169)*(Eksplikatsioon!O171)/SUMPRODUCT($J169:$AB169,Eksplikatsioon!$O171:$AG171),"")),"")</f>
        <v/>
      </c>
      <c r="AD169" s="31" t="str">
        <f>IFERROR(IF($G169=Tabelid!$L$6,$E169*K169,IFERROR($E169*K169/SUM($J169:$AB169)*(Eksplikatsioon!P171)/SUMPRODUCT($J169:$AB169,Eksplikatsioon!$O171:$AG171),"")),"")</f>
        <v/>
      </c>
      <c r="AE169" s="31" t="str">
        <f>IFERROR(IF($G169=Tabelid!$L$6,$E169*L169,IFERROR($E169*L169/SUM($J169:$AB169)*(Eksplikatsioon!Q171)/SUMPRODUCT($J169:$AB169,Eksplikatsioon!$O171:$AG171),"")),"")</f>
        <v/>
      </c>
      <c r="AF169" s="31" t="str">
        <f>IFERROR(IF($G169=Tabelid!$L$6,$E169*M169,IFERROR($E169*M169/SUM($J169:$AB169)*(Eksplikatsioon!R171)/SUMPRODUCT($J169:$AB169,Eksplikatsioon!$O171:$AG171),"")),"")</f>
        <v/>
      </c>
      <c r="AG169" s="31" t="str">
        <f>IFERROR(IF($G169=Tabelid!$L$6,$E169*N169,IFERROR($E169*N169/SUM($J169:$AB169)*(Eksplikatsioon!S171)/SUMPRODUCT($J169:$AB169,Eksplikatsioon!$O171:$AG171),"")),"")</f>
        <v/>
      </c>
      <c r="AH169" s="31" t="str">
        <f>IFERROR(IF($G169=Tabelid!$L$6,$E169*O169,IFERROR($E169*O169/SUM($J169:$AB169)*(Eksplikatsioon!T171)/SUMPRODUCT($J169:$AB169,Eksplikatsioon!$O171:$AG171),"")),"")</f>
        <v/>
      </c>
      <c r="AI169" s="31" t="str">
        <f>IFERROR(IF($G169=Tabelid!$L$6,$E169*P169,IFERROR($E169*P169/SUM($J169:$AB169)*(Eksplikatsioon!U171)/SUMPRODUCT($J169:$AB169,Eksplikatsioon!$O171:$AG171),"")),"")</f>
        <v/>
      </c>
      <c r="AJ169" s="31" t="str">
        <f>IFERROR(IF($G169=Tabelid!$L$6,$E169*Q169,IFERROR($E169*Q169/SUM($J169:$AB169)*(Eksplikatsioon!V171)/SUMPRODUCT($J169:$AB169,Eksplikatsioon!$O171:$AG171),"")),"")</f>
        <v/>
      </c>
      <c r="AK169" s="31" t="str">
        <f>IFERROR(IF($G169=Tabelid!$L$6,$E169*R169,IFERROR($E169*R169/SUM($J169:$AB169)*(Eksplikatsioon!W171)/SUMPRODUCT($J169:$AB169,Eksplikatsioon!$O171:$AG171),"")),"")</f>
        <v/>
      </c>
      <c r="AL169" s="31" t="str">
        <f>IFERROR(IF($G169=Tabelid!$L$6,$E169*S169,IFERROR($E169*S169/SUM($J169:$AB169)*(Eksplikatsioon!X171)/SUMPRODUCT($J169:$AB169,Eksplikatsioon!$O171:$AG171),"")),"")</f>
        <v/>
      </c>
      <c r="AM169" s="31" t="str">
        <f>IFERROR(IF($G169=Tabelid!$L$6,$E169*T169,IFERROR($E169*T169/SUM($J169:$AB169)*(Eksplikatsioon!Y171)/SUMPRODUCT($J169:$AB169,Eksplikatsioon!$O171:$AG171),"")),"")</f>
        <v/>
      </c>
      <c r="AN169" s="31" t="str">
        <f>IFERROR(IF($G169=Tabelid!$L$6,$E169*U169,IFERROR($E169*U169/SUM($J169:$AB169)*(Eksplikatsioon!Z171)/SUMPRODUCT($J169:$AB169,Eksplikatsioon!$O171:$AG171),"")),"")</f>
        <v/>
      </c>
      <c r="AO169" s="31" t="str">
        <f>IFERROR(IF($G169=Tabelid!$L$6,$E169*V169,IFERROR($E169*V169/SUM($J169:$AB169)*(Eksplikatsioon!AA171)/SUMPRODUCT($J169:$AB169,Eksplikatsioon!$O171:$AG171),"")),"")</f>
        <v/>
      </c>
      <c r="AP169" s="31" t="str">
        <f>IFERROR(IF($G169=Tabelid!$L$6,$E169*W169,IFERROR($E169*W169/SUM($J169:$AB169)*(Eksplikatsioon!AB171)/SUMPRODUCT($J169:$AB169,Eksplikatsioon!$O171:$AG171),"")),"")</f>
        <v/>
      </c>
      <c r="AQ169" s="31" t="str">
        <f>IFERROR(IF($G169=Tabelid!$L$6,$E169*X169,IFERROR($E169*X169/SUM($J169:$AB169)*(Eksplikatsioon!AC171)/SUMPRODUCT($J169:$AB169,Eksplikatsioon!$O171:$AG171),"")),"")</f>
        <v/>
      </c>
      <c r="AR169" s="31" t="str">
        <f>IFERROR(IF($G169=Tabelid!$L$6,$E169*Y169,IFERROR($E169*Y169/SUM($J169:$AB169)*(Eksplikatsioon!AD171)/SUMPRODUCT($J169:$AB169,Eksplikatsioon!$O171:$AG171),"")),"")</f>
        <v/>
      </c>
      <c r="AS169" s="31" t="str">
        <f>IFERROR(IF($G169=Tabelid!$L$6,$E169*Z169,IFERROR($E169*Z169/SUM($J169:$AB169)*(Eksplikatsioon!AE171)/SUMPRODUCT($J169:$AB169,Eksplikatsioon!$O171:$AG171),"")),"")</f>
        <v/>
      </c>
      <c r="AT169" s="31" t="str">
        <f>IFERROR(IF($G169=Tabelid!$L$6,$E169*AA169,IFERROR($E169*AA169/SUM($J169:$AB169)*(Eksplikatsioon!AF171)/SUMPRODUCT($J169:$AB169,Eksplikatsioon!$O171:$AG171),"")),"")</f>
        <v/>
      </c>
      <c r="AU169" s="31" t="str">
        <f>IFERROR(IF($G169=Tabelid!$L$6,$E169*AB169,IFERROR($E169*AB169/SUM($J169:$AB169)*(Eksplikatsioon!AG171)/SUMPRODUCT($J169:$AB169,Eksplikatsioon!$O171:$AG171),"")),"")</f>
        <v/>
      </c>
    </row>
    <row r="170" spans="1:47" x14ac:dyDescent="0.25">
      <c r="A170" s="25" t="str">
        <f>IF(Eksplikatsioon!A172=0,"",Eksplikatsioon!A172)</f>
        <v/>
      </c>
      <c r="B170" s="58" t="str">
        <f>IF(Eksplikatsioon!B172=0,"",Eksplikatsioon!B172)</f>
        <v/>
      </c>
      <c r="C170" s="25" t="str">
        <f>IF(Eksplikatsioon!C172=0,"",Eksplikatsioon!C172)</f>
        <v/>
      </c>
      <c r="D170" s="25" t="str">
        <f>IF(Eksplikatsioon!D172=0,"",Eksplikatsioon!D172)</f>
        <v/>
      </c>
      <c r="E170" s="56" t="str">
        <f>IF(Eksplikatsioon!F172=0,"",Eksplikatsioon!F172)</f>
        <v/>
      </c>
      <c r="F170" s="25" t="str">
        <f>IF(Eksplikatsioon!H172=0,"",Eksplikatsioon!H172)</f>
        <v/>
      </c>
      <c r="G170" s="25" t="str">
        <f>IF(Eksplikatsioon!J172=0,"",Eksplikatsioon!J172)</f>
        <v/>
      </c>
      <c r="H170" s="25" t="str">
        <f>IF(Eksplikatsioon!K172=0,"",Eksplikatsioon!K172)</f>
        <v/>
      </c>
      <c r="I170" s="25" t="str">
        <f>IF(Eksplikatsioon!L172=0,"",Eksplikatsioon!L172)</f>
        <v/>
      </c>
      <c r="J170" s="31"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1"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1"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1"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1"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1"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1"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1"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1"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1"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1"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1"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1"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1"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1"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1"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1"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1"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1"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IFERROR(IF($G170=Tabelid!$L$6,$E170*J170,IFERROR($E170*J170/SUM($J170:$AB170)*(Eksplikatsioon!O172)/SUMPRODUCT($J170:$AB170,Eksplikatsioon!$O172:$AG172),"")),"")</f>
        <v/>
      </c>
      <c r="AD170" s="31" t="str">
        <f>IFERROR(IF($G170=Tabelid!$L$6,$E170*K170,IFERROR($E170*K170/SUM($J170:$AB170)*(Eksplikatsioon!P172)/SUMPRODUCT($J170:$AB170,Eksplikatsioon!$O172:$AG172),"")),"")</f>
        <v/>
      </c>
      <c r="AE170" s="31" t="str">
        <f>IFERROR(IF($G170=Tabelid!$L$6,$E170*L170,IFERROR($E170*L170/SUM($J170:$AB170)*(Eksplikatsioon!Q172)/SUMPRODUCT($J170:$AB170,Eksplikatsioon!$O172:$AG172),"")),"")</f>
        <v/>
      </c>
      <c r="AF170" s="31" t="str">
        <f>IFERROR(IF($G170=Tabelid!$L$6,$E170*M170,IFERROR($E170*M170/SUM($J170:$AB170)*(Eksplikatsioon!R172)/SUMPRODUCT($J170:$AB170,Eksplikatsioon!$O172:$AG172),"")),"")</f>
        <v/>
      </c>
      <c r="AG170" s="31" t="str">
        <f>IFERROR(IF($G170=Tabelid!$L$6,$E170*N170,IFERROR($E170*N170/SUM($J170:$AB170)*(Eksplikatsioon!S172)/SUMPRODUCT($J170:$AB170,Eksplikatsioon!$O172:$AG172),"")),"")</f>
        <v/>
      </c>
      <c r="AH170" s="31" t="str">
        <f>IFERROR(IF($G170=Tabelid!$L$6,$E170*O170,IFERROR($E170*O170/SUM($J170:$AB170)*(Eksplikatsioon!T172)/SUMPRODUCT($J170:$AB170,Eksplikatsioon!$O172:$AG172),"")),"")</f>
        <v/>
      </c>
      <c r="AI170" s="31" t="str">
        <f>IFERROR(IF($G170=Tabelid!$L$6,$E170*P170,IFERROR($E170*P170/SUM($J170:$AB170)*(Eksplikatsioon!U172)/SUMPRODUCT($J170:$AB170,Eksplikatsioon!$O172:$AG172),"")),"")</f>
        <v/>
      </c>
      <c r="AJ170" s="31" t="str">
        <f>IFERROR(IF($G170=Tabelid!$L$6,$E170*Q170,IFERROR($E170*Q170/SUM($J170:$AB170)*(Eksplikatsioon!V172)/SUMPRODUCT($J170:$AB170,Eksplikatsioon!$O172:$AG172),"")),"")</f>
        <v/>
      </c>
      <c r="AK170" s="31" t="str">
        <f>IFERROR(IF($G170=Tabelid!$L$6,$E170*R170,IFERROR($E170*R170/SUM($J170:$AB170)*(Eksplikatsioon!W172)/SUMPRODUCT($J170:$AB170,Eksplikatsioon!$O172:$AG172),"")),"")</f>
        <v/>
      </c>
      <c r="AL170" s="31" t="str">
        <f>IFERROR(IF($G170=Tabelid!$L$6,$E170*S170,IFERROR($E170*S170/SUM($J170:$AB170)*(Eksplikatsioon!X172)/SUMPRODUCT($J170:$AB170,Eksplikatsioon!$O172:$AG172),"")),"")</f>
        <v/>
      </c>
      <c r="AM170" s="31" t="str">
        <f>IFERROR(IF($G170=Tabelid!$L$6,$E170*T170,IFERROR($E170*T170/SUM($J170:$AB170)*(Eksplikatsioon!Y172)/SUMPRODUCT($J170:$AB170,Eksplikatsioon!$O172:$AG172),"")),"")</f>
        <v/>
      </c>
      <c r="AN170" s="31" t="str">
        <f>IFERROR(IF($G170=Tabelid!$L$6,$E170*U170,IFERROR($E170*U170/SUM($J170:$AB170)*(Eksplikatsioon!Z172)/SUMPRODUCT($J170:$AB170,Eksplikatsioon!$O172:$AG172),"")),"")</f>
        <v/>
      </c>
      <c r="AO170" s="31" t="str">
        <f>IFERROR(IF($G170=Tabelid!$L$6,$E170*V170,IFERROR($E170*V170/SUM($J170:$AB170)*(Eksplikatsioon!AA172)/SUMPRODUCT($J170:$AB170,Eksplikatsioon!$O172:$AG172),"")),"")</f>
        <v/>
      </c>
      <c r="AP170" s="31" t="str">
        <f>IFERROR(IF($G170=Tabelid!$L$6,$E170*W170,IFERROR($E170*W170/SUM($J170:$AB170)*(Eksplikatsioon!AB172)/SUMPRODUCT($J170:$AB170,Eksplikatsioon!$O172:$AG172),"")),"")</f>
        <v/>
      </c>
      <c r="AQ170" s="31" t="str">
        <f>IFERROR(IF($G170=Tabelid!$L$6,$E170*X170,IFERROR($E170*X170/SUM($J170:$AB170)*(Eksplikatsioon!AC172)/SUMPRODUCT($J170:$AB170,Eksplikatsioon!$O172:$AG172),"")),"")</f>
        <v/>
      </c>
      <c r="AR170" s="31" t="str">
        <f>IFERROR(IF($G170=Tabelid!$L$6,$E170*Y170,IFERROR($E170*Y170/SUM($J170:$AB170)*(Eksplikatsioon!AD172)/SUMPRODUCT($J170:$AB170,Eksplikatsioon!$O172:$AG172),"")),"")</f>
        <v/>
      </c>
      <c r="AS170" s="31" t="str">
        <f>IFERROR(IF($G170=Tabelid!$L$6,$E170*Z170,IFERROR($E170*Z170/SUM($J170:$AB170)*(Eksplikatsioon!AE172)/SUMPRODUCT($J170:$AB170,Eksplikatsioon!$O172:$AG172),"")),"")</f>
        <v/>
      </c>
      <c r="AT170" s="31" t="str">
        <f>IFERROR(IF($G170=Tabelid!$L$6,$E170*AA170,IFERROR($E170*AA170/SUM($J170:$AB170)*(Eksplikatsioon!AF172)/SUMPRODUCT($J170:$AB170,Eksplikatsioon!$O172:$AG172),"")),"")</f>
        <v/>
      </c>
      <c r="AU170" s="31" t="str">
        <f>IFERROR(IF($G170=Tabelid!$L$6,$E170*AB170,IFERROR($E170*AB170/SUM($J170:$AB170)*(Eksplikatsioon!AG172)/SUMPRODUCT($J170:$AB170,Eksplikatsioon!$O172:$AG172),"")),"")</f>
        <v/>
      </c>
    </row>
    <row r="171" spans="1:47" x14ac:dyDescent="0.25">
      <c r="A171" s="25" t="str">
        <f>IF(Eksplikatsioon!A173=0,"",Eksplikatsioon!A173)</f>
        <v/>
      </c>
      <c r="B171" s="58" t="str">
        <f>IF(Eksplikatsioon!B173=0,"",Eksplikatsioon!B173)</f>
        <v/>
      </c>
      <c r="C171" s="25" t="str">
        <f>IF(Eksplikatsioon!C173=0,"",Eksplikatsioon!C173)</f>
        <v/>
      </c>
      <c r="D171" s="25" t="str">
        <f>IF(Eksplikatsioon!D173=0,"",Eksplikatsioon!D173)</f>
        <v/>
      </c>
      <c r="E171" s="56" t="str">
        <f>IF(Eksplikatsioon!F173=0,"",Eksplikatsioon!F173)</f>
        <v/>
      </c>
      <c r="F171" s="25" t="str">
        <f>IF(Eksplikatsioon!H173=0,"",Eksplikatsioon!H173)</f>
        <v/>
      </c>
      <c r="G171" s="25" t="str">
        <f>IF(Eksplikatsioon!J173=0,"",Eksplikatsioon!J173)</f>
        <v/>
      </c>
      <c r="H171" s="25" t="str">
        <f>IF(Eksplikatsioon!K173=0,"",Eksplikatsioon!K173)</f>
        <v/>
      </c>
      <c r="I171" s="25" t="str">
        <f>IF(Eksplikatsioon!L173=0,"",Eksplikatsioon!L173)</f>
        <v/>
      </c>
      <c r="J171" s="31"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1"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1"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1"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1"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1"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1"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1"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1"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1"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1"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1"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1"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1"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1"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1"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1"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1"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1"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IFERROR(IF($G171=Tabelid!$L$6,$E171*J171,IFERROR($E171*J171/SUM($J171:$AB171)*(Eksplikatsioon!O173)/SUMPRODUCT($J171:$AB171,Eksplikatsioon!$O173:$AG173),"")),"")</f>
        <v/>
      </c>
      <c r="AD171" s="31" t="str">
        <f>IFERROR(IF($G171=Tabelid!$L$6,$E171*K171,IFERROR($E171*K171/SUM($J171:$AB171)*(Eksplikatsioon!P173)/SUMPRODUCT($J171:$AB171,Eksplikatsioon!$O173:$AG173),"")),"")</f>
        <v/>
      </c>
      <c r="AE171" s="31" t="str">
        <f>IFERROR(IF($G171=Tabelid!$L$6,$E171*L171,IFERROR($E171*L171/SUM($J171:$AB171)*(Eksplikatsioon!Q173)/SUMPRODUCT($J171:$AB171,Eksplikatsioon!$O173:$AG173),"")),"")</f>
        <v/>
      </c>
      <c r="AF171" s="31" t="str">
        <f>IFERROR(IF($G171=Tabelid!$L$6,$E171*M171,IFERROR($E171*M171/SUM($J171:$AB171)*(Eksplikatsioon!R173)/SUMPRODUCT($J171:$AB171,Eksplikatsioon!$O173:$AG173),"")),"")</f>
        <v/>
      </c>
      <c r="AG171" s="31" t="str">
        <f>IFERROR(IF($G171=Tabelid!$L$6,$E171*N171,IFERROR($E171*N171/SUM($J171:$AB171)*(Eksplikatsioon!S173)/SUMPRODUCT($J171:$AB171,Eksplikatsioon!$O173:$AG173),"")),"")</f>
        <v/>
      </c>
      <c r="AH171" s="31" t="str">
        <f>IFERROR(IF($G171=Tabelid!$L$6,$E171*O171,IFERROR($E171*O171/SUM($J171:$AB171)*(Eksplikatsioon!T173)/SUMPRODUCT($J171:$AB171,Eksplikatsioon!$O173:$AG173),"")),"")</f>
        <v/>
      </c>
      <c r="AI171" s="31" t="str">
        <f>IFERROR(IF($G171=Tabelid!$L$6,$E171*P171,IFERROR($E171*P171/SUM($J171:$AB171)*(Eksplikatsioon!U173)/SUMPRODUCT($J171:$AB171,Eksplikatsioon!$O173:$AG173),"")),"")</f>
        <v/>
      </c>
      <c r="AJ171" s="31" t="str">
        <f>IFERROR(IF($G171=Tabelid!$L$6,$E171*Q171,IFERROR($E171*Q171/SUM($J171:$AB171)*(Eksplikatsioon!V173)/SUMPRODUCT($J171:$AB171,Eksplikatsioon!$O173:$AG173),"")),"")</f>
        <v/>
      </c>
      <c r="AK171" s="31" t="str">
        <f>IFERROR(IF($G171=Tabelid!$L$6,$E171*R171,IFERROR($E171*R171/SUM($J171:$AB171)*(Eksplikatsioon!W173)/SUMPRODUCT($J171:$AB171,Eksplikatsioon!$O173:$AG173),"")),"")</f>
        <v/>
      </c>
      <c r="AL171" s="31" t="str">
        <f>IFERROR(IF($G171=Tabelid!$L$6,$E171*S171,IFERROR($E171*S171/SUM($J171:$AB171)*(Eksplikatsioon!X173)/SUMPRODUCT($J171:$AB171,Eksplikatsioon!$O173:$AG173),"")),"")</f>
        <v/>
      </c>
      <c r="AM171" s="31" t="str">
        <f>IFERROR(IF($G171=Tabelid!$L$6,$E171*T171,IFERROR($E171*T171/SUM($J171:$AB171)*(Eksplikatsioon!Y173)/SUMPRODUCT($J171:$AB171,Eksplikatsioon!$O173:$AG173),"")),"")</f>
        <v/>
      </c>
      <c r="AN171" s="31" t="str">
        <f>IFERROR(IF($G171=Tabelid!$L$6,$E171*U171,IFERROR($E171*U171/SUM($J171:$AB171)*(Eksplikatsioon!Z173)/SUMPRODUCT($J171:$AB171,Eksplikatsioon!$O173:$AG173),"")),"")</f>
        <v/>
      </c>
      <c r="AO171" s="31" t="str">
        <f>IFERROR(IF($G171=Tabelid!$L$6,$E171*V171,IFERROR($E171*V171/SUM($J171:$AB171)*(Eksplikatsioon!AA173)/SUMPRODUCT($J171:$AB171,Eksplikatsioon!$O173:$AG173),"")),"")</f>
        <v/>
      </c>
      <c r="AP171" s="31" t="str">
        <f>IFERROR(IF($G171=Tabelid!$L$6,$E171*W171,IFERROR($E171*W171/SUM($J171:$AB171)*(Eksplikatsioon!AB173)/SUMPRODUCT($J171:$AB171,Eksplikatsioon!$O173:$AG173),"")),"")</f>
        <v/>
      </c>
      <c r="AQ171" s="31" t="str">
        <f>IFERROR(IF($G171=Tabelid!$L$6,$E171*X171,IFERROR($E171*X171/SUM($J171:$AB171)*(Eksplikatsioon!AC173)/SUMPRODUCT($J171:$AB171,Eksplikatsioon!$O173:$AG173),"")),"")</f>
        <v/>
      </c>
      <c r="AR171" s="31" t="str">
        <f>IFERROR(IF($G171=Tabelid!$L$6,$E171*Y171,IFERROR($E171*Y171/SUM($J171:$AB171)*(Eksplikatsioon!AD173)/SUMPRODUCT($J171:$AB171,Eksplikatsioon!$O173:$AG173),"")),"")</f>
        <v/>
      </c>
      <c r="AS171" s="31" t="str">
        <f>IFERROR(IF($G171=Tabelid!$L$6,$E171*Z171,IFERROR($E171*Z171/SUM($J171:$AB171)*(Eksplikatsioon!AE173)/SUMPRODUCT($J171:$AB171,Eksplikatsioon!$O173:$AG173),"")),"")</f>
        <v/>
      </c>
      <c r="AT171" s="31" t="str">
        <f>IFERROR(IF($G171=Tabelid!$L$6,$E171*AA171,IFERROR($E171*AA171/SUM($J171:$AB171)*(Eksplikatsioon!AF173)/SUMPRODUCT($J171:$AB171,Eksplikatsioon!$O173:$AG173),"")),"")</f>
        <v/>
      </c>
      <c r="AU171" s="31" t="str">
        <f>IFERROR(IF($G171=Tabelid!$L$6,$E171*AB171,IFERROR($E171*AB171/SUM($J171:$AB171)*(Eksplikatsioon!AG173)/SUMPRODUCT($J171:$AB171,Eksplikatsioon!$O173:$AG173),"")),"")</f>
        <v/>
      </c>
    </row>
    <row r="172" spans="1:47" x14ac:dyDescent="0.25">
      <c r="A172" s="25" t="str">
        <f>IF(Eksplikatsioon!A174=0,"",Eksplikatsioon!A174)</f>
        <v/>
      </c>
      <c r="B172" s="58" t="str">
        <f>IF(Eksplikatsioon!B174=0,"",Eksplikatsioon!B174)</f>
        <v/>
      </c>
      <c r="C172" s="25" t="str">
        <f>IF(Eksplikatsioon!C174=0,"",Eksplikatsioon!C174)</f>
        <v/>
      </c>
      <c r="D172" s="25" t="str">
        <f>IF(Eksplikatsioon!D174=0,"",Eksplikatsioon!D174)</f>
        <v/>
      </c>
      <c r="E172" s="56" t="str">
        <f>IF(Eksplikatsioon!F174=0,"",Eksplikatsioon!F174)</f>
        <v/>
      </c>
      <c r="F172" s="25" t="str">
        <f>IF(Eksplikatsioon!H174=0,"",Eksplikatsioon!H174)</f>
        <v/>
      </c>
      <c r="G172" s="25" t="str">
        <f>IF(Eksplikatsioon!J174=0,"",Eksplikatsioon!J174)</f>
        <v/>
      </c>
      <c r="H172" s="25" t="str">
        <f>IF(Eksplikatsioon!K174=0,"",Eksplikatsioon!K174)</f>
        <v/>
      </c>
      <c r="I172" s="25" t="str">
        <f>IF(Eksplikatsioon!L174=0,"",Eksplikatsioon!L174)</f>
        <v/>
      </c>
      <c r="J172" s="31"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1"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1"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1"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1"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1"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1"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1"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1"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1"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1"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1"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1"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1"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1"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1"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1"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1"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1"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IFERROR(IF($G172=Tabelid!$L$6,$E172*J172,IFERROR($E172*J172/SUM($J172:$AB172)*(Eksplikatsioon!O174)/SUMPRODUCT($J172:$AB172,Eksplikatsioon!$O174:$AG174),"")),"")</f>
        <v/>
      </c>
      <c r="AD172" s="31" t="str">
        <f>IFERROR(IF($G172=Tabelid!$L$6,$E172*K172,IFERROR($E172*K172/SUM($J172:$AB172)*(Eksplikatsioon!P174)/SUMPRODUCT($J172:$AB172,Eksplikatsioon!$O174:$AG174),"")),"")</f>
        <v/>
      </c>
      <c r="AE172" s="31" t="str">
        <f>IFERROR(IF($G172=Tabelid!$L$6,$E172*L172,IFERROR($E172*L172/SUM($J172:$AB172)*(Eksplikatsioon!Q174)/SUMPRODUCT($J172:$AB172,Eksplikatsioon!$O174:$AG174),"")),"")</f>
        <v/>
      </c>
      <c r="AF172" s="31" t="str">
        <f>IFERROR(IF($G172=Tabelid!$L$6,$E172*M172,IFERROR($E172*M172/SUM($J172:$AB172)*(Eksplikatsioon!R174)/SUMPRODUCT($J172:$AB172,Eksplikatsioon!$O174:$AG174),"")),"")</f>
        <v/>
      </c>
      <c r="AG172" s="31" t="str">
        <f>IFERROR(IF($G172=Tabelid!$L$6,$E172*N172,IFERROR($E172*N172/SUM($J172:$AB172)*(Eksplikatsioon!S174)/SUMPRODUCT($J172:$AB172,Eksplikatsioon!$O174:$AG174),"")),"")</f>
        <v/>
      </c>
      <c r="AH172" s="31" t="str">
        <f>IFERROR(IF($G172=Tabelid!$L$6,$E172*O172,IFERROR($E172*O172/SUM($J172:$AB172)*(Eksplikatsioon!T174)/SUMPRODUCT($J172:$AB172,Eksplikatsioon!$O174:$AG174),"")),"")</f>
        <v/>
      </c>
      <c r="AI172" s="31" t="str">
        <f>IFERROR(IF($G172=Tabelid!$L$6,$E172*P172,IFERROR($E172*P172/SUM($J172:$AB172)*(Eksplikatsioon!U174)/SUMPRODUCT($J172:$AB172,Eksplikatsioon!$O174:$AG174),"")),"")</f>
        <v/>
      </c>
      <c r="AJ172" s="31" t="str">
        <f>IFERROR(IF($G172=Tabelid!$L$6,$E172*Q172,IFERROR($E172*Q172/SUM($J172:$AB172)*(Eksplikatsioon!V174)/SUMPRODUCT($J172:$AB172,Eksplikatsioon!$O174:$AG174),"")),"")</f>
        <v/>
      </c>
      <c r="AK172" s="31" t="str">
        <f>IFERROR(IF($G172=Tabelid!$L$6,$E172*R172,IFERROR($E172*R172/SUM($J172:$AB172)*(Eksplikatsioon!W174)/SUMPRODUCT($J172:$AB172,Eksplikatsioon!$O174:$AG174),"")),"")</f>
        <v/>
      </c>
      <c r="AL172" s="31" t="str">
        <f>IFERROR(IF($G172=Tabelid!$L$6,$E172*S172,IFERROR($E172*S172/SUM($J172:$AB172)*(Eksplikatsioon!X174)/SUMPRODUCT($J172:$AB172,Eksplikatsioon!$O174:$AG174),"")),"")</f>
        <v/>
      </c>
      <c r="AM172" s="31" t="str">
        <f>IFERROR(IF($G172=Tabelid!$L$6,$E172*T172,IFERROR($E172*T172/SUM($J172:$AB172)*(Eksplikatsioon!Y174)/SUMPRODUCT($J172:$AB172,Eksplikatsioon!$O174:$AG174),"")),"")</f>
        <v/>
      </c>
      <c r="AN172" s="31" t="str">
        <f>IFERROR(IF($G172=Tabelid!$L$6,$E172*U172,IFERROR($E172*U172/SUM($J172:$AB172)*(Eksplikatsioon!Z174)/SUMPRODUCT($J172:$AB172,Eksplikatsioon!$O174:$AG174),"")),"")</f>
        <v/>
      </c>
      <c r="AO172" s="31" t="str">
        <f>IFERROR(IF($G172=Tabelid!$L$6,$E172*V172,IFERROR($E172*V172/SUM($J172:$AB172)*(Eksplikatsioon!AA174)/SUMPRODUCT($J172:$AB172,Eksplikatsioon!$O174:$AG174),"")),"")</f>
        <v/>
      </c>
      <c r="AP172" s="31" t="str">
        <f>IFERROR(IF($G172=Tabelid!$L$6,$E172*W172,IFERROR($E172*W172/SUM($J172:$AB172)*(Eksplikatsioon!AB174)/SUMPRODUCT($J172:$AB172,Eksplikatsioon!$O174:$AG174),"")),"")</f>
        <v/>
      </c>
      <c r="AQ172" s="31" t="str">
        <f>IFERROR(IF($G172=Tabelid!$L$6,$E172*X172,IFERROR($E172*X172/SUM($J172:$AB172)*(Eksplikatsioon!AC174)/SUMPRODUCT($J172:$AB172,Eksplikatsioon!$O174:$AG174),"")),"")</f>
        <v/>
      </c>
      <c r="AR172" s="31" t="str">
        <f>IFERROR(IF($G172=Tabelid!$L$6,$E172*Y172,IFERROR($E172*Y172/SUM($J172:$AB172)*(Eksplikatsioon!AD174)/SUMPRODUCT($J172:$AB172,Eksplikatsioon!$O174:$AG174),"")),"")</f>
        <v/>
      </c>
      <c r="AS172" s="31" t="str">
        <f>IFERROR(IF($G172=Tabelid!$L$6,$E172*Z172,IFERROR($E172*Z172/SUM($J172:$AB172)*(Eksplikatsioon!AE174)/SUMPRODUCT($J172:$AB172,Eksplikatsioon!$O174:$AG174),"")),"")</f>
        <v/>
      </c>
      <c r="AT172" s="31" t="str">
        <f>IFERROR(IF($G172=Tabelid!$L$6,$E172*AA172,IFERROR($E172*AA172/SUM($J172:$AB172)*(Eksplikatsioon!AF174)/SUMPRODUCT($J172:$AB172,Eksplikatsioon!$O174:$AG174),"")),"")</f>
        <v/>
      </c>
      <c r="AU172" s="31" t="str">
        <f>IFERROR(IF($G172=Tabelid!$L$6,$E172*AB172,IFERROR($E172*AB172/SUM($J172:$AB172)*(Eksplikatsioon!AG174)/SUMPRODUCT($J172:$AB172,Eksplikatsioon!$O174:$AG174),"")),"")</f>
        <v/>
      </c>
    </row>
    <row r="173" spans="1:47" x14ac:dyDescent="0.25">
      <c r="A173" s="25" t="str">
        <f>IF(Eksplikatsioon!A175=0,"",Eksplikatsioon!A175)</f>
        <v/>
      </c>
      <c r="B173" s="58" t="str">
        <f>IF(Eksplikatsioon!B175=0,"",Eksplikatsioon!B175)</f>
        <v/>
      </c>
      <c r="C173" s="25" t="str">
        <f>IF(Eksplikatsioon!C175=0,"",Eksplikatsioon!C175)</f>
        <v/>
      </c>
      <c r="D173" s="25" t="str">
        <f>IF(Eksplikatsioon!D175=0,"",Eksplikatsioon!D175)</f>
        <v/>
      </c>
      <c r="E173" s="56" t="str">
        <f>IF(Eksplikatsioon!F175=0,"",Eksplikatsioon!F175)</f>
        <v/>
      </c>
      <c r="F173" s="25" t="str">
        <f>IF(Eksplikatsioon!H175=0,"",Eksplikatsioon!H175)</f>
        <v/>
      </c>
      <c r="G173" s="25" t="str">
        <f>IF(Eksplikatsioon!J175=0,"",Eksplikatsioon!J175)</f>
        <v/>
      </c>
      <c r="H173" s="25" t="str">
        <f>IF(Eksplikatsioon!K175=0,"",Eksplikatsioon!K175)</f>
        <v/>
      </c>
      <c r="I173" s="25" t="str">
        <f>IF(Eksplikatsioon!L175=0,"",Eksplikatsioon!L175)</f>
        <v/>
      </c>
      <c r="J173" s="31"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1"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1"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1"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1"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1"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1"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1"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1"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1"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1"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1"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1"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1"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1"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1"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1"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1"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1"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IFERROR(IF($G173=Tabelid!$L$6,$E173*J173,IFERROR($E173*J173/SUM($J173:$AB173)*(Eksplikatsioon!O175)/SUMPRODUCT($J173:$AB173,Eksplikatsioon!$O175:$AG175),"")),"")</f>
        <v/>
      </c>
      <c r="AD173" s="31" t="str">
        <f>IFERROR(IF($G173=Tabelid!$L$6,$E173*K173,IFERROR($E173*K173/SUM($J173:$AB173)*(Eksplikatsioon!P175)/SUMPRODUCT($J173:$AB173,Eksplikatsioon!$O175:$AG175),"")),"")</f>
        <v/>
      </c>
      <c r="AE173" s="31" t="str">
        <f>IFERROR(IF($G173=Tabelid!$L$6,$E173*L173,IFERROR($E173*L173/SUM($J173:$AB173)*(Eksplikatsioon!Q175)/SUMPRODUCT($J173:$AB173,Eksplikatsioon!$O175:$AG175),"")),"")</f>
        <v/>
      </c>
      <c r="AF173" s="31" t="str">
        <f>IFERROR(IF($G173=Tabelid!$L$6,$E173*M173,IFERROR($E173*M173/SUM($J173:$AB173)*(Eksplikatsioon!R175)/SUMPRODUCT($J173:$AB173,Eksplikatsioon!$O175:$AG175),"")),"")</f>
        <v/>
      </c>
      <c r="AG173" s="31" t="str">
        <f>IFERROR(IF($G173=Tabelid!$L$6,$E173*N173,IFERROR($E173*N173/SUM($J173:$AB173)*(Eksplikatsioon!S175)/SUMPRODUCT($J173:$AB173,Eksplikatsioon!$O175:$AG175),"")),"")</f>
        <v/>
      </c>
      <c r="AH173" s="31" t="str">
        <f>IFERROR(IF($G173=Tabelid!$L$6,$E173*O173,IFERROR($E173*O173/SUM($J173:$AB173)*(Eksplikatsioon!T175)/SUMPRODUCT($J173:$AB173,Eksplikatsioon!$O175:$AG175),"")),"")</f>
        <v/>
      </c>
      <c r="AI173" s="31" t="str">
        <f>IFERROR(IF($G173=Tabelid!$L$6,$E173*P173,IFERROR($E173*P173/SUM($J173:$AB173)*(Eksplikatsioon!U175)/SUMPRODUCT($J173:$AB173,Eksplikatsioon!$O175:$AG175),"")),"")</f>
        <v/>
      </c>
      <c r="AJ173" s="31" t="str">
        <f>IFERROR(IF($G173=Tabelid!$L$6,$E173*Q173,IFERROR($E173*Q173/SUM($J173:$AB173)*(Eksplikatsioon!V175)/SUMPRODUCT($J173:$AB173,Eksplikatsioon!$O175:$AG175),"")),"")</f>
        <v/>
      </c>
      <c r="AK173" s="31" t="str">
        <f>IFERROR(IF($G173=Tabelid!$L$6,$E173*R173,IFERROR($E173*R173/SUM($J173:$AB173)*(Eksplikatsioon!W175)/SUMPRODUCT($J173:$AB173,Eksplikatsioon!$O175:$AG175),"")),"")</f>
        <v/>
      </c>
      <c r="AL173" s="31" t="str">
        <f>IFERROR(IF($G173=Tabelid!$L$6,$E173*S173,IFERROR($E173*S173/SUM($J173:$AB173)*(Eksplikatsioon!X175)/SUMPRODUCT($J173:$AB173,Eksplikatsioon!$O175:$AG175),"")),"")</f>
        <v/>
      </c>
      <c r="AM173" s="31" t="str">
        <f>IFERROR(IF($G173=Tabelid!$L$6,$E173*T173,IFERROR($E173*T173/SUM($J173:$AB173)*(Eksplikatsioon!Y175)/SUMPRODUCT($J173:$AB173,Eksplikatsioon!$O175:$AG175),"")),"")</f>
        <v/>
      </c>
      <c r="AN173" s="31" t="str">
        <f>IFERROR(IF($G173=Tabelid!$L$6,$E173*U173,IFERROR($E173*U173/SUM($J173:$AB173)*(Eksplikatsioon!Z175)/SUMPRODUCT($J173:$AB173,Eksplikatsioon!$O175:$AG175),"")),"")</f>
        <v/>
      </c>
      <c r="AO173" s="31" t="str">
        <f>IFERROR(IF($G173=Tabelid!$L$6,$E173*V173,IFERROR($E173*V173/SUM($J173:$AB173)*(Eksplikatsioon!AA175)/SUMPRODUCT($J173:$AB173,Eksplikatsioon!$O175:$AG175),"")),"")</f>
        <v/>
      </c>
      <c r="AP173" s="31" t="str">
        <f>IFERROR(IF($G173=Tabelid!$L$6,$E173*W173,IFERROR($E173*W173/SUM($J173:$AB173)*(Eksplikatsioon!AB175)/SUMPRODUCT($J173:$AB173,Eksplikatsioon!$O175:$AG175),"")),"")</f>
        <v/>
      </c>
      <c r="AQ173" s="31" t="str">
        <f>IFERROR(IF($G173=Tabelid!$L$6,$E173*X173,IFERROR($E173*X173/SUM($J173:$AB173)*(Eksplikatsioon!AC175)/SUMPRODUCT($J173:$AB173,Eksplikatsioon!$O175:$AG175),"")),"")</f>
        <v/>
      </c>
      <c r="AR173" s="31" t="str">
        <f>IFERROR(IF($G173=Tabelid!$L$6,$E173*Y173,IFERROR($E173*Y173/SUM($J173:$AB173)*(Eksplikatsioon!AD175)/SUMPRODUCT($J173:$AB173,Eksplikatsioon!$O175:$AG175),"")),"")</f>
        <v/>
      </c>
      <c r="AS173" s="31" t="str">
        <f>IFERROR(IF($G173=Tabelid!$L$6,$E173*Z173,IFERROR($E173*Z173/SUM($J173:$AB173)*(Eksplikatsioon!AE175)/SUMPRODUCT($J173:$AB173,Eksplikatsioon!$O175:$AG175),"")),"")</f>
        <v/>
      </c>
      <c r="AT173" s="31" t="str">
        <f>IFERROR(IF($G173=Tabelid!$L$6,$E173*AA173,IFERROR($E173*AA173/SUM($J173:$AB173)*(Eksplikatsioon!AF175)/SUMPRODUCT($J173:$AB173,Eksplikatsioon!$O175:$AG175),"")),"")</f>
        <v/>
      </c>
      <c r="AU173" s="31" t="str">
        <f>IFERROR(IF($G173=Tabelid!$L$6,$E173*AB173,IFERROR($E173*AB173/SUM($J173:$AB173)*(Eksplikatsioon!AG175)/SUMPRODUCT($J173:$AB173,Eksplikatsioon!$O175:$AG175),"")),"")</f>
        <v/>
      </c>
    </row>
    <row r="174" spans="1:47" x14ac:dyDescent="0.25">
      <c r="A174" s="25" t="str">
        <f>IF(Eksplikatsioon!A176=0,"",Eksplikatsioon!A176)</f>
        <v/>
      </c>
      <c r="B174" s="58" t="str">
        <f>IF(Eksplikatsioon!B176=0,"",Eksplikatsioon!B176)</f>
        <v/>
      </c>
      <c r="C174" s="25" t="str">
        <f>IF(Eksplikatsioon!C176=0,"",Eksplikatsioon!C176)</f>
        <v/>
      </c>
      <c r="D174" s="25" t="str">
        <f>IF(Eksplikatsioon!D176=0,"",Eksplikatsioon!D176)</f>
        <v/>
      </c>
      <c r="E174" s="56" t="str">
        <f>IF(Eksplikatsioon!F176=0,"",Eksplikatsioon!F176)</f>
        <v/>
      </c>
      <c r="F174" s="25" t="str">
        <f>IF(Eksplikatsioon!H176=0,"",Eksplikatsioon!H176)</f>
        <v/>
      </c>
      <c r="G174" s="25" t="str">
        <f>IF(Eksplikatsioon!J176=0,"",Eksplikatsioon!J176)</f>
        <v/>
      </c>
      <c r="H174" s="25" t="str">
        <f>IF(Eksplikatsioon!K176=0,"",Eksplikatsioon!K176)</f>
        <v/>
      </c>
      <c r="I174" s="25" t="str">
        <f>IF(Eksplikatsioon!L176=0,"",Eksplikatsioon!L176)</f>
        <v/>
      </c>
      <c r="J174" s="31"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1"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1"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1"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1"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1"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1"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1"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1"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1"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1"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1"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1"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1"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1"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1"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1"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1"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1"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IFERROR(IF($G174=Tabelid!$L$6,$E174*J174,IFERROR($E174*J174/SUM($J174:$AB174)*(Eksplikatsioon!O176)/SUMPRODUCT($J174:$AB174,Eksplikatsioon!$O176:$AG176),"")),"")</f>
        <v/>
      </c>
      <c r="AD174" s="31" t="str">
        <f>IFERROR(IF($G174=Tabelid!$L$6,$E174*K174,IFERROR($E174*K174/SUM($J174:$AB174)*(Eksplikatsioon!P176)/SUMPRODUCT($J174:$AB174,Eksplikatsioon!$O176:$AG176),"")),"")</f>
        <v/>
      </c>
      <c r="AE174" s="31" t="str">
        <f>IFERROR(IF($G174=Tabelid!$L$6,$E174*L174,IFERROR($E174*L174/SUM($J174:$AB174)*(Eksplikatsioon!Q176)/SUMPRODUCT($J174:$AB174,Eksplikatsioon!$O176:$AG176),"")),"")</f>
        <v/>
      </c>
      <c r="AF174" s="31" t="str">
        <f>IFERROR(IF($G174=Tabelid!$L$6,$E174*M174,IFERROR($E174*M174/SUM($J174:$AB174)*(Eksplikatsioon!R176)/SUMPRODUCT($J174:$AB174,Eksplikatsioon!$O176:$AG176),"")),"")</f>
        <v/>
      </c>
      <c r="AG174" s="31" t="str">
        <f>IFERROR(IF($G174=Tabelid!$L$6,$E174*N174,IFERROR($E174*N174/SUM($J174:$AB174)*(Eksplikatsioon!S176)/SUMPRODUCT($J174:$AB174,Eksplikatsioon!$O176:$AG176),"")),"")</f>
        <v/>
      </c>
      <c r="AH174" s="31" t="str">
        <f>IFERROR(IF($G174=Tabelid!$L$6,$E174*O174,IFERROR($E174*O174/SUM($J174:$AB174)*(Eksplikatsioon!T176)/SUMPRODUCT($J174:$AB174,Eksplikatsioon!$O176:$AG176),"")),"")</f>
        <v/>
      </c>
      <c r="AI174" s="31" t="str">
        <f>IFERROR(IF($G174=Tabelid!$L$6,$E174*P174,IFERROR($E174*P174/SUM($J174:$AB174)*(Eksplikatsioon!U176)/SUMPRODUCT($J174:$AB174,Eksplikatsioon!$O176:$AG176),"")),"")</f>
        <v/>
      </c>
      <c r="AJ174" s="31" t="str">
        <f>IFERROR(IF($G174=Tabelid!$L$6,$E174*Q174,IFERROR($E174*Q174/SUM($J174:$AB174)*(Eksplikatsioon!V176)/SUMPRODUCT($J174:$AB174,Eksplikatsioon!$O176:$AG176),"")),"")</f>
        <v/>
      </c>
      <c r="AK174" s="31" t="str">
        <f>IFERROR(IF($G174=Tabelid!$L$6,$E174*R174,IFERROR($E174*R174/SUM($J174:$AB174)*(Eksplikatsioon!W176)/SUMPRODUCT($J174:$AB174,Eksplikatsioon!$O176:$AG176),"")),"")</f>
        <v/>
      </c>
      <c r="AL174" s="31" t="str">
        <f>IFERROR(IF($G174=Tabelid!$L$6,$E174*S174,IFERROR($E174*S174/SUM($J174:$AB174)*(Eksplikatsioon!X176)/SUMPRODUCT($J174:$AB174,Eksplikatsioon!$O176:$AG176),"")),"")</f>
        <v/>
      </c>
      <c r="AM174" s="31" t="str">
        <f>IFERROR(IF($G174=Tabelid!$L$6,$E174*T174,IFERROR($E174*T174/SUM($J174:$AB174)*(Eksplikatsioon!Y176)/SUMPRODUCT($J174:$AB174,Eksplikatsioon!$O176:$AG176),"")),"")</f>
        <v/>
      </c>
      <c r="AN174" s="31" t="str">
        <f>IFERROR(IF($G174=Tabelid!$L$6,$E174*U174,IFERROR($E174*U174/SUM($J174:$AB174)*(Eksplikatsioon!Z176)/SUMPRODUCT($J174:$AB174,Eksplikatsioon!$O176:$AG176),"")),"")</f>
        <v/>
      </c>
      <c r="AO174" s="31" t="str">
        <f>IFERROR(IF($G174=Tabelid!$L$6,$E174*V174,IFERROR($E174*V174/SUM($J174:$AB174)*(Eksplikatsioon!AA176)/SUMPRODUCT($J174:$AB174,Eksplikatsioon!$O176:$AG176),"")),"")</f>
        <v/>
      </c>
      <c r="AP174" s="31" t="str">
        <f>IFERROR(IF($G174=Tabelid!$L$6,$E174*W174,IFERROR($E174*W174/SUM($J174:$AB174)*(Eksplikatsioon!AB176)/SUMPRODUCT($J174:$AB174,Eksplikatsioon!$O176:$AG176),"")),"")</f>
        <v/>
      </c>
      <c r="AQ174" s="31" t="str">
        <f>IFERROR(IF($G174=Tabelid!$L$6,$E174*X174,IFERROR($E174*X174/SUM($J174:$AB174)*(Eksplikatsioon!AC176)/SUMPRODUCT($J174:$AB174,Eksplikatsioon!$O176:$AG176),"")),"")</f>
        <v/>
      </c>
      <c r="AR174" s="31" t="str">
        <f>IFERROR(IF($G174=Tabelid!$L$6,$E174*Y174,IFERROR($E174*Y174/SUM($J174:$AB174)*(Eksplikatsioon!AD176)/SUMPRODUCT($J174:$AB174,Eksplikatsioon!$O176:$AG176),"")),"")</f>
        <v/>
      </c>
      <c r="AS174" s="31" t="str">
        <f>IFERROR(IF($G174=Tabelid!$L$6,$E174*Z174,IFERROR($E174*Z174/SUM($J174:$AB174)*(Eksplikatsioon!AE176)/SUMPRODUCT($J174:$AB174,Eksplikatsioon!$O176:$AG176),"")),"")</f>
        <v/>
      </c>
      <c r="AT174" s="31" t="str">
        <f>IFERROR(IF($G174=Tabelid!$L$6,$E174*AA174,IFERROR($E174*AA174/SUM($J174:$AB174)*(Eksplikatsioon!AF176)/SUMPRODUCT($J174:$AB174,Eksplikatsioon!$O176:$AG176),"")),"")</f>
        <v/>
      </c>
      <c r="AU174" s="31" t="str">
        <f>IFERROR(IF($G174=Tabelid!$L$6,$E174*AB174,IFERROR($E174*AB174/SUM($J174:$AB174)*(Eksplikatsioon!AG176)/SUMPRODUCT($J174:$AB174,Eksplikatsioon!$O176:$AG176),"")),"")</f>
        <v/>
      </c>
    </row>
    <row r="175" spans="1:47" x14ac:dyDescent="0.25">
      <c r="A175" s="25" t="str">
        <f>IF(Eksplikatsioon!A177=0,"",Eksplikatsioon!A177)</f>
        <v/>
      </c>
      <c r="B175" s="58" t="str">
        <f>IF(Eksplikatsioon!B177=0,"",Eksplikatsioon!B177)</f>
        <v/>
      </c>
      <c r="C175" s="25" t="str">
        <f>IF(Eksplikatsioon!C177=0,"",Eksplikatsioon!C177)</f>
        <v/>
      </c>
      <c r="D175" s="25" t="str">
        <f>IF(Eksplikatsioon!D177=0,"",Eksplikatsioon!D177)</f>
        <v/>
      </c>
      <c r="E175" s="56" t="str">
        <f>IF(Eksplikatsioon!F177=0,"",Eksplikatsioon!F177)</f>
        <v/>
      </c>
      <c r="F175" s="25" t="str">
        <f>IF(Eksplikatsioon!H177=0,"",Eksplikatsioon!H177)</f>
        <v/>
      </c>
      <c r="G175" s="25" t="str">
        <f>IF(Eksplikatsioon!J177=0,"",Eksplikatsioon!J177)</f>
        <v/>
      </c>
      <c r="H175" s="25" t="str">
        <f>IF(Eksplikatsioon!K177=0,"",Eksplikatsioon!K177)</f>
        <v/>
      </c>
      <c r="I175" s="25" t="str">
        <f>IF(Eksplikatsioon!L177=0,"",Eksplikatsioon!L177)</f>
        <v/>
      </c>
      <c r="J175" s="31"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1"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1"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1"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1"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1"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1"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1"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1"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1"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1"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1"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1"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1"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1"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1"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1"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1"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1"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IFERROR(IF($G175=Tabelid!$L$6,$E175*J175,IFERROR($E175*J175/SUM($J175:$AB175)*(Eksplikatsioon!O177)/SUMPRODUCT($J175:$AB175,Eksplikatsioon!$O177:$AG177),"")),"")</f>
        <v/>
      </c>
      <c r="AD175" s="31" t="str">
        <f>IFERROR(IF($G175=Tabelid!$L$6,$E175*K175,IFERROR($E175*K175/SUM($J175:$AB175)*(Eksplikatsioon!P177)/SUMPRODUCT($J175:$AB175,Eksplikatsioon!$O177:$AG177),"")),"")</f>
        <v/>
      </c>
      <c r="AE175" s="31" t="str">
        <f>IFERROR(IF($G175=Tabelid!$L$6,$E175*L175,IFERROR($E175*L175/SUM($J175:$AB175)*(Eksplikatsioon!Q177)/SUMPRODUCT($J175:$AB175,Eksplikatsioon!$O177:$AG177),"")),"")</f>
        <v/>
      </c>
      <c r="AF175" s="31" t="str">
        <f>IFERROR(IF($G175=Tabelid!$L$6,$E175*M175,IFERROR($E175*M175/SUM($J175:$AB175)*(Eksplikatsioon!R177)/SUMPRODUCT($J175:$AB175,Eksplikatsioon!$O177:$AG177),"")),"")</f>
        <v/>
      </c>
      <c r="AG175" s="31" t="str">
        <f>IFERROR(IF($G175=Tabelid!$L$6,$E175*N175,IFERROR($E175*N175/SUM($J175:$AB175)*(Eksplikatsioon!S177)/SUMPRODUCT($J175:$AB175,Eksplikatsioon!$O177:$AG177),"")),"")</f>
        <v/>
      </c>
      <c r="AH175" s="31" t="str">
        <f>IFERROR(IF($G175=Tabelid!$L$6,$E175*O175,IFERROR($E175*O175/SUM($J175:$AB175)*(Eksplikatsioon!T177)/SUMPRODUCT($J175:$AB175,Eksplikatsioon!$O177:$AG177),"")),"")</f>
        <v/>
      </c>
      <c r="AI175" s="31" t="str">
        <f>IFERROR(IF($G175=Tabelid!$L$6,$E175*P175,IFERROR($E175*P175/SUM($J175:$AB175)*(Eksplikatsioon!U177)/SUMPRODUCT($J175:$AB175,Eksplikatsioon!$O177:$AG177),"")),"")</f>
        <v/>
      </c>
      <c r="AJ175" s="31" t="str">
        <f>IFERROR(IF($G175=Tabelid!$L$6,$E175*Q175,IFERROR($E175*Q175/SUM($J175:$AB175)*(Eksplikatsioon!V177)/SUMPRODUCT($J175:$AB175,Eksplikatsioon!$O177:$AG177),"")),"")</f>
        <v/>
      </c>
      <c r="AK175" s="31" t="str">
        <f>IFERROR(IF($G175=Tabelid!$L$6,$E175*R175,IFERROR($E175*R175/SUM($J175:$AB175)*(Eksplikatsioon!W177)/SUMPRODUCT($J175:$AB175,Eksplikatsioon!$O177:$AG177),"")),"")</f>
        <v/>
      </c>
      <c r="AL175" s="31" t="str">
        <f>IFERROR(IF($G175=Tabelid!$L$6,$E175*S175,IFERROR($E175*S175/SUM($J175:$AB175)*(Eksplikatsioon!X177)/SUMPRODUCT($J175:$AB175,Eksplikatsioon!$O177:$AG177),"")),"")</f>
        <v/>
      </c>
      <c r="AM175" s="31" t="str">
        <f>IFERROR(IF($G175=Tabelid!$L$6,$E175*T175,IFERROR($E175*T175/SUM($J175:$AB175)*(Eksplikatsioon!Y177)/SUMPRODUCT($J175:$AB175,Eksplikatsioon!$O177:$AG177),"")),"")</f>
        <v/>
      </c>
      <c r="AN175" s="31" t="str">
        <f>IFERROR(IF($G175=Tabelid!$L$6,$E175*U175,IFERROR($E175*U175/SUM($J175:$AB175)*(Eksplikatsioon!Z177)/SUMPRODUCT($J175:$AB175,Eksplikatsioon!$O177:$AG177),"")),"")</f>
        <v/>
      </c>
      <c r="AO175" s="31" t="str">
        <f>IFERROR(IF($G175=Tabelid!$L$6,$E175*V175,IFERROR($E175*V175/SUM($J175:$AB175)*(Eksplikatsioon!AA177)/SUMPRODUCT($J175:$AB175,Eksplikatsioon!$O177:$AG177),"")),"")</f>
        <v/>
      </c>
      <c r="AP175" s="31" t="str">
        <f>IFERROR(IF($G175=Tabelid!$L$6,$E175*W175,IFERROR($E175*W175/SUM($J175:$AB175)*(Eksplikatsioon!AB177)/SUMPRODUCT($J175:$AB175,Eksplikatsioon!$O177:$AG177),"")),"")</f>
        <v/>
      </c>
      <c r="AQ175" s="31" t="str">
        <f>IFERROR(IF($G175=Tabelid!$L$6,$E175*X175,IFERROR($E175*X175/SUM($J175:$AB175)*(Eksplikatsioon!AC177)/SUMPRODUCT($J175:$AB175,Eksplikatsioon!$O177:$AG177),"")),"")</f>
        <v/>
      </c>
      <c r="AR175" s="31" t="str">
        <f>IFERROR(IF($G175=Tabelid!$L$6,$E175*Y175,IFERROR($E175*Y175/SUM($J175:$AB175)*(Eksplikatsioon!AD177)/SUMPRODUCT($J175:$AB175,Eksplikatsioon!$O177:$AG177),"")),"")</f>
        <v/>
      </c>
      <c r="AS175" s="31" t="str">
        <f>IFERROR(IF($G175=Tabelid!$L$6,$E175*Z175,IFERROR($E175*Z175/SUM($J175:$AB175)*(Eksplikatsioon!AE177)/SUMPRODUCT($J175:$AB175,Eksplikatsioon!$O177:$AG177),"")),"")</f>
        <v/>
      </c>
      <c r="AT175" s="31" t="str">
        <f>IFERROR(IF($G175=Tabelid!$L$6,$E175*AA175,IFERROR($E175*AA175/SUM($J175:$AB175)*(Eksplikatsioon!AF177)/SUMPRODUCT($J175:$AB175,Eksplikatsioon!$O177:$AG177),"")),"")</f>
        <v/>
      </c>
      <c r="AU175" s="31" t="str">
        <f>IFERROR(IF($G175=Tabelid!$L$6,$E175*AB175,IFERROR($E175*AB175/SUM($J175:$AB175)*(Eksplikatsioon!AG177)/SUMPRODUCT($J175:$AB175,Eksplikatsioon!$O177:$AG177),"")),"")</f>
        <v/>
      </c>
    </row>
    <row r="176" spans="1:47" x14ac:dyDescent="0.25">
      <c r="A176" s="25" t="str">
        <f>IF(Eksplikatsioon!A178=0,"",Eksplikatsioon!A178)</f>
        <v/>
      </c>
      <c r="B176" s="58" t="str">
        <f>IF(Eksplikatsioon!B178=0,"",Eksplikatsioon!B178)</f>
        <v/>
      </c>
      <c r="C176" s="25" t="str">
        <f>IF(Eksplikatsioon!C178=0,"",Eksplikatsioon!C178)</f>
        <v/>
      </c>
      <c r="D176" s="25" t="str">
        <f>IF(Eksplikatsioon!D178=0,"",Eksplikatsioon!D178)</f>
        <v/>
      </c>
      <c r="E176" s="56" t="str">
        <f>IF(Eksplikatsioon!F178=0,"",Eksplikatsioon!F178)</f>
        <v/>
      </c>
      <c r="F176" s="25" t="str">
        <f>IF(Eksplikatsioon!H178=0,"",Eksplikatsioon!H178)</f>
        <v/>
      </c>
      <c r="G176" s="25" t="str">
        <f>IF(Eksplikatsioon!J178=0,"",Eksplikatsioon!J178)</f>
        <v/>
      </c>
      <c r="H176" s="25" t="str">
        <f>IF(Eksplikatsioon!K178=0,"",Eksplikatsioon!K178)</f>
        <v/>
      </c>
      <c r="I176" s="25" t="str">
        <f>IF(Eksplikatsioon!L178=0,"",Eksplikatsioon!L178)</f>
        <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row>
    <row r="177" spans="1:47" x14ac:dyDescent="0.25">
      <c r="A177" s="25" t="str">
        <f>IF(Eksplikatsioon!A179=0,"",Eksplikatsioon!A179)</f>
        <v/>
      </c>
      <c r="B177" s="58" t="str">
        <f>IF(Eksplikatsioon!B179=0,"",Eksplikatsioon!B179)</f>
        <v/>
      </c>
      <c r="C177" s="25" t="str">
        <f>IF(Eksplikatsioon!C179=0,"",Eksplikatsioon!C179)</f>
        <v/>
      </c>
      <c r="D177" s="25" t="str">
        <f>IF(Eksplikatsioon!D179=0,"",Eksplikatsioon!D179)</f>
        <v/>
      </c>
      <c r="E177" s="56" t="str">
        <f>IF(Eksplikatsioon!F179=0,"",Eksplikatsioon!F179)</f>
        <v/>
      </c>
      <c r="F177" s="25" t="str">
        <f>IF(Eksplikatsioon!H179=0,"",Eksplikatsioon!H179)</f>
        <v/>
      </c>
      <c r="G177" s="25" t="str">
        <f>IF(Eksplikatsioon!J179=0,"",Eksplikatsioon!J179)</f>
        <v/>
      </c>
      <c r="H177" s="25" t="str">
        <f>IF(Eksplikatsioon!K179=0,"",Eksplikatsioon!K179)</f>
        <v/>
      </c>
      <c r="I177" s="25" t="str">
        <f>IF(Eksplikatsioon!L179=0,"",Eksplikatsioon!L179)</f>
        <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row>
    <row r="178" spans="1:47" x14ac:dyDescent="0.25">
      <c r="A178" s="25" t="str">
        <f>IF(Eksplikatsioon!A180=0,"",Eksplikatsioon!A180)</f>
        <v/>
      </c>
      <c r="B178" s="58" t="str">
        <f>IF(Eksplikatsioon!B180=0,"",Eksplikatsioon!B180)</f>
        <v/>
      </c>
      <c r="C178" s="25" t="str">
        <f>IF(Eksplikatsioon!C180=0,"",Eksplikatsioon!C180)</f>
        <v/>
      </c>
      <c r="D178" s="25" t="str">
        <f>IF(Eksplikatsioon!D180=0,"",Eksplikatsioon!D180)</f>
        <v/>
      </c>
      <c r="E178" s="56" t="str">
        <f>IF(Eksplikatsioon!F180=0,"",Eksplikatsioon!F180)</f>
        <v/>
      </c>
      <c r="F178" s="25" t="str">
        <f>IF(Eksplikatsioon!H180=0,"",Eksplikatsioon!H180)</f>
        <v/>
      </c>
      <c r="G178" s="25" t="str">
        <f>IF(Eksplikatsioon!J180=0,"",Eksplikatsioon!J180)</f>
        <v/>
      </c>
      <c r="H178" s="25" t="str">
        <f>IF(Eksplikatsioon!K180=0,"",Eksplikatsioon!K180)</f>
        <v/>
      </c>
      <c r="I178" s="25" t="str">
        <f>IF(Eksplikatsioon!L180=0,"",Eksplikatsioon!L180)</f>
        <v/>
      </c>
      <c r="J178" s="31"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1"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1"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1"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1"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1"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1"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1"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1"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1"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1"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1"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1"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1"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1"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1"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1"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1"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1"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IFERROR(IF($G178=Tabelid!$L$6,$E178*J178,IFERROR($E178*J178/SUM($J178:$AB178)*(Eksplikatsioon!O180)/SUMPRODUCT($J178:$AB178,Eksplikatsioon!$O180:$AG180),"")),"")</f>
        <v/>
      </c>
      <c r="AD178" s="31" t="str">
        <f>IFERROR(IF($G178=Tabelid!$L$6,$E178*K178,IFERROR($E178*K178/SUM($J178:$AB178)*(Eksplikatsioon!P180)/SUMPRODUCT($J178:$AB178,Eksplikatsioon!$O180:$AG180),"")),"")</f>
        <v/>
      </c>
      <c r="AE178" s="31" t="str">
        <f>IFERROR(IF($G178=Tabelid!$L$6,$E178*L178,IFERROR($E178*L178/SUM($J178:$AB178)*(Eksplikatsioon!Q180)/SUMPRODUCT($J178:$AB178,Eksplikatsioon!$O180:$AG180),"")),"")</f>
        <v/>
      </c>
      <c r="AF178" s="31" t="str">
        <f>IFERROR(IF($G178=Tabelid!$L$6,$E178*M178,IFERROR($E178*M178/SUM($J178:$AB178)*(Eksplikatsioon!R180)/SUMPRODUCT($J178:$AB178,Eksplikatsioon!$O180:$AG180),"")),"")</f>
        <v/>
      </c>
      <c r="AG178" s="31" t="str">
        <f>IFERROR(IF($G178=Tabelid!$L$6,$E178*N178,IFERROR($E178*N178/SUM($J178:$AB178)*(Eksplikatsioon!S180)/SUMPRODUCT($J178:$AB178,Eksplikatsioon!$O180:$AG180),"")),"")</f>
        <v/>
      </c>
      <c r="AH178" s="31" t="str">
        <f>IFERROR(IF($G178=Tabelid!$L$6,$E178*O178,IFERROR($E178*O178/SUM($J178:$AB178)*(Eksplikatsioon!T180)/SUMPRODUCT($J178:$AB178,Eksplikatsioon!$O180:$AG180),"")),"")</f>
        <v/>
      </c>
      <c r="AI178" s="31" t="str">
        <f>IFERROR(IF($G178=Tabelid!$L$6,$E178*P178,IFERROR($E178*P178/SUM($J178:$AB178)*(Eksplikatsioon!U180)/SUMPRODUCT($J178:$AB178,Eksplikatsioon!$O180:$AG180),"")),"")</f>
        <v/>
      </c>
      <c r="AJ178" s="31" t="str">
        <f>IFERROR(IF($G178=Tabelid!$L$6,$E178*Q178,IFERROR($E178*Q178/SUM($J178:$AB178)*(Eksplikatsioon!V180)/SUMPRODUCT($J178:$AB178,Eksplikatsioon!$O180:$AG180),"")),"")</f>
        <v/>
      </c>
      <c r="AK178" s="31" t="str">
        <f>IFERROR(IF($G178=Tabelid!$L$6,$E178*R178,IFERROR($E178*R178/SUM($J178:$AB178)*(Eksplikatsioon!W180)/SUMPRODUCT($J178:$AB178,Eksplikatsioon!$O180:$AG180),"")),"")</f>
        <v/>
      </c>
      <c r="AL178" s="31" t="str">
        <f>IFERROR(IF($G178=Tabelid!$L$6,$E178*S178,IFERROR($E178*S178/SUM($J178:$AB178)*(Eksplikatsioon!X180)/SUMPRODUCT($J178:$AB178,Eksplikatsioon!$O180:$AG180),"")),"")</f>
        <v/>
      </c>
      <c r="AM178" s="31" t="str">
        <f>IFERROR(IF($G178=Tabelid!$L$6,$E178*T178,IFERROR($E178*T178/SUM($J178:$AB178)*(Eksplikatsioon!Y180)/SUMPRODUCT($J178:$AB178,Eksplikatsioon!$O180:$AG180),"")),"")</f>
        <v/>
      </c>
      <c r="AN178" s="31" t="str">
        <f>IFERROR(IF($G178=Tabelid!$L$6,$E178*U178,IFERROR($E178*U178/SUM($J178:$AB178)*(Eksplikatsioon!Z180)/SUMPRODUCT($J178:$AB178,Eksplikatsioon!$O180:$AG180),"")),"")</f>
        <v/>
      </c>
      <c r="AO178" s="31" t="str">
        <f>IFERROR(IF($G178=Tabelid!$L$6,$E178*V178,IFERROR($E178*V178/SUM($J178:$AB178)*(Eksplikatsioon!AA180)/SUMPRODUCT($J178:$AB178,Eksplikatsioon!$O180:$AG180),"")),"")</f>
        <v/>
      </c>
      <c r="AP178" s="31" t="str">
        <f>IFERROR(IF($G178=Tabelid!$L$6,$E178*W178,IFERROR($E178*W178/SUM($J178:$AB178)*(Eksplikatsioon!AB180)/SUMPRODUCT($J178:$AB178,Eksplikatsioon!$O180:$AG180),"")),"")</f>
        <v/>
      </c>
      <c r="AQ178" s="31" t="str">
        <f>IFERROR(IF($G178=Tabelid!$L$6,$E178*X178,IFERROR($E178*X178/SUM($J178:$AB178)*(Eksplikatsioon!AC180)/SUMPRODUCT($J178:$AB178,Eksplikatsioon!$O180:$AG180),"")),"")</f>
        <v/>
      </c>
      <c r="AR178" s="31" t="str">
        <f>IFERROR(IF($G178=Tabelid!$L$6,$E178*Y178,IFERROR($E178*Y178/SUM($J178:$AB178)*(Eksplikatsioon!AD180)/SUMPRODUCT($J178:$AB178,Eksplikatsioon!$O180:$AG180),"")),"")</f>
        <v/>
      </c>
      <c r="AS178" s="31" t="str">
        <f>IFERROR(IF($G178=Tabelid!$L$6,$E178*Z178,IFERROR($E178*Z178/SUM($J178:$AB178)*(Eksplikatsioon!AE180)/SUMPRODUCT($J178:$AB178,Eksplikatsioon!$O180:$AG180),"")),"")</f>
        <v/>
      </c>
      <c r="AT178" s="31" t="str">
        <f>IFERROR(IF($G178=Tabelid!$L$6,$E178*AA178,IFERROR($E178*AA178/SUM($J178:$AB178)*(Eksplikatsioon!AF180)/SUMPRODUCT($J178:$AB178,Eksplikatsioon!$O180:$AG180),"")),"")</f>
        <v/>
      </c>
      <c r="AU178" s="31" t="str">
        <f>IFERROR(IF($G178=Tabelid!$L$6,$E178*AB178,IFERROR($E178*AB178/SUM($J178:$AB178)*(Eksplikatsioon!AG180)/SUMPRODUCT($J178:$AB178,Eksplikatsioon!$O180:$AG180),"")),"")</f>
        <v/>
      </c>
    </row>
    <row r="179" spans="1:47" x14ac:dyDescent="0.25">
      <c r="A179" s="25" t="str">
        <f>IF(Eksplikatsioon!A181=0,"",Eksplikatsioon!A181)</f>
        <v/>
      </c>
      <c r="B179" s="58" t="str">
        <f>IF(Eksplikatsioon!B181=0,"",Eksplikatsioon!B181)</f>
        <v/>
      </c>
      <c r="C179" s="25" t="str">
        <f>IF(Eksplikatsioon!C181=0,"",Eksplikatsioon!C181)</f>
        <v/>
      </c>
      <c r="D179" s="25" t="str">
        <f>IF(Eksplikatsioon!D181=0,"",Eksplikatsioon!D181)</f>
        <v/>
      </c>
      <c r="E179" s="56" t="str">
        <f>IF(Eksplikatsioon!F181=0,"",Eksplikatsioon!F181)</f>
        <v/>
      </c>
      <c r="F179" s="25" t="str">
        <f>IF(Eksplikatsioon!H181=0,"",Eksplikatsioon!H181)</f>
        <v/>
      </c>
      <c r="G179" s="25" t="str">
        <f>IF(Eksplikatsioon!J181=0,"",Eksplikatsioon!J181)</f>
        <v/>
      </c>
      <c r="H179" s="25" t="str">
        <f>IF(Eksplikatsioon!K181=0,"",Eksplikatsioon!K181)</f>
        <v/>
      </c>
      <c r="I179" s="25" t="str">
        <f>IF(Eksplikatsioon!L181=0,"",Eksplikatsioon!L181)</f>
        <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row>
    <row r="180" spans="1:47" x14ac:dyDescent="0.25">
      <c r="A180" s="25" t="str">
        <f>IF(Eksplikatsioon!A182=0,"",Eksplikatsioon!A182)</f>
        <v/>
      </c>
      <c r="B180" s="58" t="str">
        <f>IF(Eksplikatsioon!B182=0,"",Eksplikatsioon!B182)</f>
        <v/>
      </c>
      <c r="C180" s="25" t="str">
        <f>IF(Eksplikatsioon!C182=0,"",Eksplikatsioon!C182)</f>
        <v/>
      </c>
      <c r="D180" s="25" t="str">
        <f>IF(Eksplikatsioon!D182=0,"",Eksplikatsioon!D182)</f>
        <v/>
      </c>
      <c r="E180" s="56" t="str">
        <f>IF(Eksplikatsioon!F182=0,"",Eksplikatsioon!F182)</f>
        <v/>
      </c>
      <c r="F180" s="25" t="str">
        <f>IF(Eksplikatsioon!H182=0,"",Eksplikatsioon!H182)</f>
        <v/>
      </c>
      <c r="G180" s="25" t="str">
        <f>IF(Eksplikatsioon!J182=0,"",Eksplikatsioon!J182)</f>
        <v/>
      </c>
      <c r="H180" s="25" t="str">
        <f>IF(Eksplikatsioon!K182=0,"",Eksplikatsioon!K182)</f>
        <v/>
      </c>
      <c r="I180" s="25" t="str">
        <f>IF(Eksplikatsioon!L182=0,"",Eksplikatsioon!L182)</f>
        <v/>
      </c>
      <c r="J180" s="31"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1"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1"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1"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1"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1"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1"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1"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1"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1"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1"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1"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1"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1"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1"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1"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1"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1"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1"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IFERROR(IF($G180=Tabelid!$L$6,$E180*J180,IFERROR($E180*J180/SUM($J180:$AB180)*(Eksplikatsioon!O182)/SUMPRODUCT($J180:$AB180,Eksplikatsioon!$O182:$AG182),"")),"")</f>
        <v/>
      </c>
      <c r="AD180" s="31" t="str">
        <f>IFERROR(IF($G180=Tabelid!$L$6,$E180*K180,IFERROR($E180*K180/SUM($J180:$AB180)*(Eksplikatsioon!P182)/SUMPRODUCT($J180:$AB180,Eksplikatsioon!$O182:$AG182),"")),"")</f>
        <v/>
      </c>
      <c r="AE180" s="31" t="str">
        <f>IFERROR(IF($G180=Tabelid!$L$6,$E180*L180,IFERROR($E180*L180/SUM($J180:$AB180)*(Eksplikatsioon!Q182)/SUMPRODUCT($J180:$AB180,Eksplikatsioon!$O182:$AG182),"")),"")</f>
        <v/>
      </c>
      <c r="AF180" s="31" t="str">
        <f>IFERROR(IF($G180=Tabelid!$L$6,$E180*M180,IFERROR($E180*M180/SUM($J180:$AB180)*(Eksplikatsioon!R182)/SUMPRODUCT($J180:$AB180,Eksplikatsioon!$O182:$AG182),"")),"")</f>
        <v/>
      </c>
      <c r="AG180" s="31" t="str">
        <f>IFERROR(IF($G180=Tabelid!$L$6,$E180*N180,IFERROR($E180*N180/SUM($J180:$AB180)*(Eksplikatsioon!S182)/SUMPRODUCT($J180:$AB180,Eksplikatsioon!$O182:$AG182),"")),"")</f>
        <v/>
      </c>
      <c r="AH180" s="31" t="str">
        <f>IFERROR(IF($G180=Tabelid!$L$6,$E180*O180,IFERROR($E180*O180/SUM($J180:$AB180)*(Eksplikatsioon!T182)/SUMPRODUCT($J180:$AB180,Eksplikatsioon!$O182:$AG182),"")),"")</f>
        <v/>
      </c>
      <c r="AI180" s="31" t="str">
        <f>IFERROR(IF($G180=Tabelid!$L$6,$E180*P180,IFERROR($E180*P180/SUM($J180:$AB180)*(Eksplikatsioon!U182)/SUMPRODUCT($J180:$AB180,Eksplikatsioon!$O182:$AG182),"")),"")</f>
        <v/>
      </c>
      <c r="AJ180" s="31" t="str">
        <f>IFERROR(IF($G180=Tabelid!$L$6,$E180*Q180,IFERROR($E180*Q180/SUM($J180:$AB180)*(Eksplikatsioon!V182)/SUMPRODUCT($J180:$AB180,Eksplikatsioon!$O182:$AG182),"")),"")</f>
        <v/>
      </c>
      <c r="AK180" s="31" t="str">
        <f>IFERROR(IF($G180=Tabelid!$L$6,$E180*R180,IFERROR($E180*R180/SUM($J180:$AB180)*(Eksplikatsioon!W182)/SUMPRODUCT($J180:$AB180,Eksplikatsioon!$O182:$AG182),"")),"")</f>
        <v/>
      </c>
      <c r="AL180" s="31" t="str">
        <f>IFERROR(IF($G180=Tabelid!$L$6,$E180*S180,IFERROR($E180*S180/SUM($J180:$AB180)*(Eksplikatsioon!X182)/SUMPRODUCT($J180:$AB180,Eksplikatsioon!$O182:$AG182),"")),"")</f>
        <v/>
      </c>
      <c r="AM180" s="31" t="str">
        <f>IFERROR(IF($G180=Tabelid!$L$6,$E180*T180,IFERROR($E180*T180/SUM($J180:$AB180)*(Eksplikatsioon!Y182)/SUMPRODUCT($J180:$AB180,Eksplikatsioon!$O182:$AG182),"")),"")</f>
        <v/>
      </c>
      <c r="AN180" s="31" t="str">
        <f>IFERROR(IF($G180=Tabelid!$L$6,$E180*U180,IFERROR($E180*U180/SUM($J180:$AB180)*(Eksplikatsioon!Z182)/SUMPRODUCT($J180:$AB180,Eksplikatsioon!$O182:$AG182),"")),"")</f>
        <v/>
      </c>
      <c r="AO180" s="31" t="str">
        <f>IFERROR(IF($G180=Tabelid!$L$6,$E180*V180,IFERROR($E180*V180/SUM($J180:$AB180)*(Eksplikatsioon!AA182)/SUMPRODUCT($J180:$AB180,Eksplikatsioon!$O182:$AG182),"")),"")</f>
        <v/>
      </c>
      <c r="AP180" s="31" t="str">
        <f>IFERROR(IF($G180=Tabelid!$L$6,$E180*W180,IFERROR($E180*W180/SUM($J180:$AB180)*(Eksplikatsioon!AB182)/SUMPRODUCT($J180:$AB180,Eksplikatsioon!$O182:$AG182),"")),"")</f>
        <v/>
      </c>
      <c r="AQ180" s="31" t="str">
        <f>IFERROR(IF($G180=Tabelid!$L$6,$E180*X180,IFERROR($E180*X180/SUM($J180:$AB180)*(Eksplikatsioon!AC182)/SUMPRODUCT($J180:$AB180,Eksplikatsioon!$O182:$AG182),"")),"")</f>
        <v/>
      </c>
      <c r="AR180" s="31" t="str">
        <f>IFERROR(IF($G180=Tabelid!$L$6,$E180*Y180,IFERROR($E180*Y180/SUM($J180:$AB180)*(Eksplikatsioon!AD182)/SUMPRODUCT($J180:$AB180,Eksplikatsioon!$O182:$AG182),"")),"")</f>
        <v/>
      </c>
      <c r="AS180" s="31" t="str">
        <f>IFERROR(IF($G180=Tabelid!$L$6,$E180*Z180,IFERROR($E180*Z180/SUM($J180:$AB180)*(Eksplikatsioon!AE182)/SUMPRODUCT($J180:$AB180,Eksplikatsioon!$O182:$AG182),"")),"")</f>
        <v/>
      </c>
      <c r="AT180" s="31" t="str">
        <f>IFERROR(IF($G180=Tabelid!$L$6,$E180*AA180,IFERROR($E180*AA180/SUM($J180:$AB180)*(Eksplikatsioon!AF182)/SUMPRODUCT($J180:$AB180,Eksplikatsioon!$O182:$AG182),"")),"")</f>
        <v/>
      </c>
      <c r="AU180" s="31" t="str">
        <f>IFERROR(IF($G180=Tabelid!$L$6,$E180*AB180,IFERROR($E180*AB180/SUM($J180:$AB180)*(Eksplikatsioon!AG182)/SUMPRODUCT($J180:$AB180,Eksplikatsioon!$O182:$AG182),"")),"")</f>
        <v/>
      </c>
    </row>
    <row r="181" spans="1:47" x14ac:dyDescent="0.25">
      <c r="A181" s="25" t="str">
        <f>IF(Eksplikatsioon!A183=0,"",Eksplikatsioon!A183)</f>
        <v/>
      </c>
      <c r="B181" s="58" t="str">
        <f>IF(Eksplikatsioon!B183=0,"",Eksplikatsioon!B183)</f>
        <v/>
      </c>
      <c r="C181" s="25" t="str">
        <f>IF(Eksplikatsioon!C183=0,"",Eksplikatsioon!C183)</f>
        <v/>
      </c>
      <c r="D181" s="25" t="str">
        <f>IF(Eksplikatsioon!D183=0,"",Eksplikatsioon!D183)</f>
        <v/>
      </c>
      <c r="E181" s="56" t="str">
        <f>IF(Eksplikatsioon!F183=0,"",Eksplikatsioon!F183)</f>
        <v/>
      </c>
      <c r="F181" s="25" t="str">
        <f>IF(Eksplikatsioon!H183=0,"",Eksplikatsioon!H183)</f>
        <v/>
      </c>
      <c r="G181" s="25" t="str">
        <f>IF(Eksplikatsioon!J183=0,"",Eksplikatsioon!J183)</f>
        <v/>
      </c>
      <c r="H181" s="25" t="str">
        <f>IF(Eksplikatsioon!K183=0,"",Eksplikatsioon!K183)</f>
        <v/>
      </c>
      <c r="I181" s="25" t="str">
        <f>IF(Eksplikatsioon!L183=0,"",Eksplikatsioon!L183)</f>
        <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row>
    <row r="182" spans="1:47" x14ac:dyDescent="0.25">
      <c r="A182" s="25" t="str">
        <f>IF(Eksplikatsioon!A184=0,"",Eksplikatsioon!A184)</f>
        <v/>
      </c>
      <c r="B182" s="58" t="str">
        <f>IF(Eksplikatsioon!B184=0,"",Eksplikatsioon!B184)</f>
        <v/>
      </c>
      <c r="C182" s="25" t="str">
        <f>IF(Eksplikatsioon!C184=0,"",Eksplikatsioon!C184)</f>
        <v/>
      </c>
      <c r="D182" s="25" t="str">
        <f>IF(Eksplikatsioon!D184=0,"",Eksplikatsioon!D184)</f>
        <v/>
      </c>
      <c r="E182" s="56" t="str">
        <f>IF(Eksplikatsioon!F184=0,"",Eksplikatsioon!F184)</f>
        <v/>
      </c>
      <c r="F182" s="25" t="str">
        <f>IF(Eksplikatsioon!H184=0,"",Eksplikatsioon!H184)</f>
        <v/>
      </c>
      <c r="G182" s="25" t="str">
        <f>IF(Eksplikatsioon!J184=0,"",Eksplikatsioon!J184)</f>
        <v/>
      </c>
      <c r="H182" s="25" t="str">
        <f>IF(Eksplikatsioon!K184=0,"",Eksplikatsioon!K184)</f>
        <v/>
      </c>
      <c r="I182" s="25" t="str">
        <f>IF(Eksplikatsioon!L184=0,"",Eksplikatsioon!L184)</f>
        <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row>
    <row r="183" spans="1:47" x14ac:dyDescent="0.25">
      <c r="A183" s="25" t="str">
        <f>IF(Eksplikatsioon!A185=0,"",Eksplikatsioon!A185)</f>
        <v/>
      </c>
      <c r="B183" s="58" t="str">
        <f>IF(Eksplikatsioon!B185=0,"",Eksplikatsioon!B185)</f>
        <v/>
      </c>
      <c r="C183" s="25" t="str">
        <f>IF(Eksplikatsioon!C185=0,"",Eksplikatsioon!C185)</f>
        <v/>
      </c>
      <c r="D183" s="25" t="str">
        <f>IF(Eksplikatsioon!D185=0,"",Eksplikatsioon!D185)</f>
        <v/>
      </c>
      <c r="E183" s="56" t="str">
        <f>IF(Eksplikatsioon!F185=0,"",Eksplikatsioon!F185)</f>
        <v/>
      </c>
      <c r="F183" s="25" t="str">
        <f>IF(Eksplikatsioon!H185=0,"",Eksplikatsioon!H185)</f>
        <v/>
      </c>
      <c r="G183" s="25" t="str">
        <f>IF(Eksplikatsioon!J185=0,"",Eksplikatsioon!J185)</f>
        <v/>
      </c>
      <c r="H183" s="25" t="str">
        <f>IF(Eksplikatsioon!K185=0,"",Eksplikatsioon!K185)</f>
        <v/>
      </c>
      <c r="I183" s="25" t="str">
        <f>IF(Eksplikatsioon!L185=0,"",Eksplikatsioon!L185)</f>
        <v/>
      </c>
      <c r="J183" s="31"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1"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1"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1"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1"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1"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1"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1"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1"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1"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1"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1"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1"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1"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1"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1"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1"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1"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1"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IFERROR(IF($G183=Tabelid!$L$6,$E183*J183,IFERROR($E183*J183/SUM($J183:$AB183)*(Eksplikatsioon!O185)/SUMPRODUCT($J183:$AB183,Eksplikatsioon!$O185:$AG185),"")),"")</f>
        <v/>
      </c>
      <c r="AD183" s="31" t="str">
        <f>IFERROR(IF($G183=Tabelid!$L$6,$E183*K183,IFERROR($E183*K183/SUM($J183:$AB183)*(Eksplikatsioon!P185)/SUMPRODUCT($J183:$AB183,Eksplikatsioon!$O185:$AG185),"")),"")</f>
        <v/>
      </c>
      <c r="AE183" s="31" t="str">
        <f>IFERROR(IF($G183=Tabelid!$L$6,$E183*L183,IFERROR($E183*L183/SUM($J183:$AB183)*(Eksplikatsioon!Q185)/SUMPRODUCT($J183:$AB183,Eksplikatsioon!$O185:$AG185),"")),"")</f>
        <v/>
      </c>
      <c r="AF183" s="31" t="str">
        <f>IFERROR(IF($G183=Tabelid!$L$6,$E183*M183,IFERROR($E183*M183/SUM($J183:$AB183)*(Eksplikatsioon!R185)/SUMPRODUCT($J183:$AB183,Eksplikatsioon!$O185:$AG185),"")),"")</f>
        <v/>
      </c>
      <c r="AG183" s="31" t="str">
        <f>IFERROR(IF($G183=Tabelid!$L$6,$E183*N183,IFERROR($E183*N183/SUM($J183:$AB183)*(Eksplikatsioon!S185)/SUMPRODUCT($J183:$AB183,Eksplikatsioon!$O185:$AG185),"")),"")</f>
        <v/>
      </c>
      <c r="AH183" s="31" t="str">
        <f>IFERROR(IF($G183=Tabelid!$L$6,$E183*O183,IFERROR($E183*O183/SUM($J183:$AB183)*(Eksplikatsioon!T185)/SUMPRODUCT($J183:$AB183,Eksplikatsioon!$O185:$AG185),"")),"")</f>
        <v/>
      </c>
      <c r="AI183" s="31" t="str">
        <f>IFERROR(IF($G183=Tabelid!$L$6,$E183*P183,IFERROR($E183*P183/SUM($J183:$AB183)*(Eksplikatsioon!U185)/SUMPRODUCT($J183:$AB183,Eksplikatsioon!$O185:$AG185),"")),"")</f>
        <v/>
      </c>
      <c r="AJ183" s="31" t="str">
        <f>IFERROR(IF($G183=Tabelid!$L$6,$E183*Q183,IFERROR($E183*Q183/SUM($J183:$AB183)*(Eksplikatsioon!V185)/SUMPRODUCT($J183:$AB183,Eksplikatsioon!$O185:$AG185),"")),"")</f>
        <v/>
      </c>
      <c r="AK183" s="31" t="str">
        <f>IFERROR(IF($G183=Tabelid!$L$6,$E183*R183,IFERROR($E183*R183/SUM($J183:$AB183)*(Eksplikatsioon!W185)/SUMPRODUCT($J183:$AB183,Eksplikatsioon!$O185:$AG185),"")),"")</f>
        <v/>
      </c>
      <c r="AL183" s="31" t="str">
        <f>IFERROR(IF($G183=Tabelid!$L$6,$E183*S183,IFERROR($E183*S183/SUM($J183:$AB183)*(Eksplikatsioon!X185)/SUMPRODUCT($J183:$AB183,Eksplikatsioon!$O185:$AG185),"")),"")</f>
        <v/>
      </c>
      <c r="AM183" s="31" t="str">
        <f>IFERROR(IF($G183=Tabelid!$L$6,$E183*T183,IFERROR($E183*T183/SUM($J183:$AB183)*(Eksplikatsioon!Y185)/SUMPRODUCT($J183:$AB183,Eksplikatsioon!$O185:$AG185),"")),"")</f>
        <v/>
      </c>
      <c r="AN183" s="31" t="str">
        <f>IFERROR(IF($G183=Tabelid!$L$6,$E183*U183,IFERROR($E183*U183/SUM($J183:$AB183)*(Eksplikatsioon!Z185)/SUMPRODUCT($J183:$AB183,Eksplikatsioon!$O185:$AG185),"")),"")</f>
        <v/>
      </c>
      <c r="AO183" s="31" t="str">
        <f>IFERROR(IF($G183=Tabelid!$L$6,$E183*V183,IFERROR($E183*V183/SUM($J183:$AB183)*(Eksplikatsioon!AA185)/SUMPRODUCT($J183:$AB183,Eksplikatsioon!$O185:$AG185),"")),"")</f>
        <v/>
      </c>
      <c r="AP183" s="31" t="str">
        <f>IFERROR(IF($G183=Tabelid!$L$6,$E183*W183,IFERROR($E183*W183/SUM($J183:$AB183)*(Eksplikatsioon!AB185)/SUMPRODUCT($J183:$AB183,Eksplikatsioon!$O185:$AG185),"")),"")</f>
        <v/>
      </c>
      <c r="AQ183" s="31" t="str">
        <f>IFERROR(IF($G183=Tabelid!$L$6,$E183*X183,IFERROR($E183*X183/SUM($J183:$AB183)*(Eksplikatsioon!AC185)/SUMPRODUCT($J183:$AB183,Eksplikatsioon!$O185:$AG185),"")),"")</f>
        <v/>
      </c>
      <c r="AR183" s="31" t="str">
        <f>IFERROR(IF($G183=Tabelid!$L$6,$E183*Y183,IFERROR($E183*Y183/SUM($J183:$AB183)*(Eksplikatsioon!AD185)/SUMPRODUCT($J183:$AB183,Eksplikatsioon!$O185:$AG185),"")),"")</f>
        <v/>
      </c>
      <c r="AS183" s="31" t="str">
        <f>IFERROR(IF($G183=Tabelid!$L$6,$E183*Z183,IFERROR($E183*Z183/SUM($J183:$AB183)*(Eksplikatsioon!AE185)/SUMPRODUCT($J183:$AB183,Eksplikatsioon!$O185:$AG185),"")),"")</f>
        <v/>
      </c>
      <c r="AT183" s="31" t="str">
        <f>IFERROR(IF($G183=Tabelid!$L$6,$E183*AA183,IFERROR($E183*AA183/SUM($J183:$AB183)*(Eksplikatsioon!AF185)/SUMPRODUCT($J183:$AB183,Eksplikatsioon!$O185:$AG185),"")),"")</f>
        <v/>
      </c>
      <c r="AU183" s="31" t="str">
        <f>IFERROR(IF($G183=Tabelid!$L$6,$E183*AB183,IFERROR($E183*AB183/SUM($J183:$AB183)*(Eksplikatsioon!AG185)/SUMPRODUCT($J183:$AB183,Eksplikatsioon!$O185:$AG185),"")),"")</f>
        <v/>
      </c>
    </row>
    <row r="184" spans="1:47" x14ac:dyDescent="0.25">
      <c r="A184" s="25" t="str">
        <f>IF(Eksplikatsioon!A186=0,"",Eksplikatsioon!A186)</f>
        <v/>
      </c>
      <c r="B184" s="58" t="str">
        <f>IF(Eksplikatsioon!B186=0,"",Eksplikatsioon!B186)</f>
        <v/>
      </c>
      <c r="C184" s="25" t="str">
        <f>IF(Eksplikatsioon!C186=0,"",Eksplikatsioon!C186)</f>
        <v/>
      </c>
      <c r="D184" s="25" t="str">
        <f>IF(Eksplikatsioon!D186=0,"",Eksplikatsioon!D186)</f>
        <v/>
      </c>
      <c r="E184" s="56" t="str">
        <f>IF(Eksplikatsioon!F186=0,"",Eksplikatsioon!F186)</f>
        <v/>
      </c>
      <c r="F184" s="25" t="str">
        <f>IF(Eksplikatsioon!H186=0,"",Eksplikatsioon!H186)</f>
        <v/>
      </c>
      <c r="G184" s="25" t="str">
        <f>IF(Eksplikatsioon!J186=0,"",Eksplikatsioon!J186)</f>
        <v/>
      </c>
      <c r="H184" s="25" t="str">
        <f>IF(Eksplikatsioon!K186=0,"",Eksplikatsioon!K186)</f>
        <v/>
      </c>
      <c r="I184" s="25" t="str">
        <f>IF(Eksplikatsioon!L186=0,"",Eksplikatsioon!L186)</f>
        <v/>
      </c>
      <c r="J184" s="31"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1"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1"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1"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1"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1"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1"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1"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1"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1"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1"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1"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1"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1"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1"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1"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1"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1"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1"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IFERROR(IF($G184=Tabelid!$L$6,$E184*J184,IFERROR($E184*J184/SUM($J184:$AB184)*(Eksplikatsioon!O186)/SUMPRODUCT($J184:$AB184,Eksplikatsioon!$O186:$AG186),"")),"")</f>
        <v/>
      </c>
      <c r="AD184" s="31" t="str">
        <f>IFERROR(IF($G184=Tabelid!$L$6,$E184*K184,IFERROR($E184*K184/SUM($J184:$AB184)*(Eksplikatsioon!P186)/SUMPRODUCT($J184:$AB184,Eksplikatsioon!$O186:$AG186),"")),"")</f>
        <v/>
      </c>
      <c r="AE184" s="31" t="str">
        <f>IFERROR(IF($G184=Tabelid!$L$6,$E184*L184,IFERROR($E184*L184/SUM($J184:$AB184)*(Eksplikatsioon!Q186)/SUMPRODUCT($J184:$AB184,Eksplikatsioon!$O186:$AG186),"")),"")</f>
        <v/>
      </c>
      <c r="AF184" s="31" t="str">
        <f>IFERROR(IF($G184=Tabelid!$L$6,$E184*M184,IFERROR($E184*M184/SUM($J184:$AB184)*(Eksplikatsioon!R186)/SUMPRODUCT($J184:$AB184,Eksplikatsioon!$O186:$AG186),"")),"")</f>
        <v/>
      </c>
      <c r="AG184" s="31" t="str">
        <f>IFERROR(IF($G184=Tabelid!$L$6,$E184*N184,IFERROR($E184*N184/SUM($J184:$AB184)*(Eksplikatsioon!S186)/SUMPRODUCT($J184:$AB184,Eksplikatsioon!$O186:$AG186),"")),"")</f>
        <v/>
      </c>
      <c r="AH184" s="31" t="str">
        <f>IFERROR(IF($G184=Tabelid!$L$6,$E184*O184,IFERROR($E184*O184/SUM($J184:$AB184)*(Eksplikatsioon!T186)/SUMPRODUCT($J184:$AB184,Eksplikatsioon!$O186:$AG186),"")),"")</f>
        <v/>
      </c>
      <c r="AI184" s="31" t="str">
        <f>IFERROR(IF($G184=Tabelid!$L$6,$E184*P184,IFERROR($E184*P184/SUM($J184:$AB184)*(Eksplikatsioon!U186)/SUMPRODUCT($J184:$AB184,Eksplikatsioon!$O186:$AG186),"")),"")</f>
        <v/>
      </c>
      <c r="AJ184" s="31" t="str">
        <f>IFERROR(IF($G184=Tabelid!$L$6,$E184*Q184,IFERROR($E184*Q184/SUM($J184:$AB184)*(Eksplikatsioon!V186)/SUMPRODUCT($J184:$AB184,Eksplikatsioon!$O186:$AG186),"")),"")</f>
        <v/>
      </c>
      <c r="AK184" s="31" t="str">
        <f>IFERROR(IF($G184=Tabelid!$L$6,$E184*R184,IFERROR($E184*R184/SUM($J184:$AB184)*(Eksplikatsioon!W186)/SUMPRODUCT($J184:$AB184,Eksplikatsioon!$O186:$AG186),"")),"")</f>
        <v/>
      </c>
      <c r="AL184" s="31" t="str">
        <f>IFERROR(IF($G184=Tabelid!$L$6,$E184*S184,IFERROR($E184*S184/SUM($J184:$AB184)*(Eksplikatsioon!X186)/SUMPRODUCT($J184:$AB184,Eksplikatsioon!$O186:$AG186),"")),"")</f>
        <v/>
      </c>
      <c r="AM184" s="31" t="str">
        <f>IFERROR(IF($G184=Tabelid!$L$6,$E184*T184,IFERROR($E184*T184/SUM($J184:$AB184)*(Eksplikatsioon!Y186)/SUMPRODUCT($J184:$AB184,Eksplikatsioon!$O186:$AG186),"")),"")</f>
        <v/>
      </c>
      <c r="AN184" s="31" t="str">
        <f>IFERROR(IF($G184=Tabelid!$L$6,$E184*U184,IFERROR($E184*U184/SUM($J184:$AB184)*(Eksplikatsioon!Z186)/SUMPRODUCT($J184:$AB184,Eksplikatsioon!$O186:$AG186),"")),"")</f>
        <v/>
      </c>
      <c r="AO184" s="31" t="str">
        <f>IFERROR(IF($G184=Tabelid!$L$6,$E184*V184,IFERROR($E184*V184/SUM($J184:$AB184)*(Eksplikatsioon!AA186)/SUMPRODUCT($J184:$AB184,Eksplikatsioon!$O186:$AG186),"")),"")</f>
        <v/>
      </c>
      <c r="AP184" s="31" t="str">
        <f>IFERROR(IF($G184=Tabelid!$L$6,$E184*W184,IFERROR($E184*W184/SUM($J184:$AB184)*(Eksplikatsioon!AB186)/SUMPRODUCT($J184:$AB184,Eksplikatsioon!$O186:$AG186),"")),"")</f>
        <v/>
      </c>
      <c r="AQ184" s="31" t="str">
        <f>IFERROR(IF($G184=Tabelid!$L$6,$E184*X184,IFERROR($E184*X184/SUM($J184:$AB184)*(Eksplikatsioon!AC186)/SUMPRODUCT($J184:$AB184,Eksplikatsioon!$O186:$AG186),"")),"")</f>
        <v/>
      </c>
      <c r="AR184" s="31" t="str">
        <f>IFERROR(IF($G184=Tabelid!$L$6,$E184*Y184,IFERROR($E184*Y184/SUM($J184:$AB184)*(Eksplikatsioon!AD186)/SUMPRODUCT($J184:$AB184,Eksplikatsioon!$O186:$AG186),"")),"")</f>
        <v/>
      </c>
      <c r="AS184" s="31" t="str">
        <f>IFERROR(IF($G184=Tabelid!$L$6,$E184*Z184,IFERROR($E184*Z184/SUM($J184:$AB184)*(Eksplikatsioon!AE186)/SUMPRODUCT($J184:$AB184,Eksplikatsioon!$O186:$AG186),"")),"")</f>
        <v/>
      </c>
      <c r="AT184" s="31" t="str">
        <f>IFERROR(IF($G184=Tabelid!$L$6,$E184*AA184,IFERROR($E184*AA184/SUM($J184:$AB184)*(Eksplikatsioon!AF186)/SUMPRODUCT($J184:$AB184,Eksplikatsioon!$O186:$AG186),"")),"")</f>
        <v/>
      </c>
      <c r="AU184" s="31" t="str">
        <f>IFERROR(IF($G184=Tabelid!$L$6,$E184*AB184,IFERROR($E184*AB184/SUM($J184:$AB184)*(Eksplikatsioon!AG186)/SUMPRODUCT($J184:$AB184,Eksplikatsioon!$O186:$AG186),"")),"")</f>
        <v/>
      </c>
    </row>
    <row r="185" spans="1:47" x14ac:dyDescent="0.25">
      <c r="A185" s="25" t="str">
        <f>IF(Eksplikatsioon!A187=0,"",Eksplikatsioon!A187)</f>
        <v/>
      </c>
      <c r="B185" s="58" t="str">
        <f>IF(Eksplikatsioon!B187=0,"",Eksplikatsioon!B187)</f>
        <v/>
      </c>
      <c r="C185" s="25" t="str">
        <f>IF(Eksplikatsioon!C187=0,"",Eksplikatsioon!C187)</f>
        <v/>
      </c>
      <c r="D185" s="25" t="str">
        <f>IF(Eksplikatsioon!D187=0,"",Eksplikatsioon!D187)</f>
        <v/>
      </c>
      <c r="E185" s="56" t="str">
        <f>IF(Eksplikatsioon!F187=0,"",Eksplikatsioon!F187)</f>
        <v/>
      </c>
      <c r="F185" s="25" t="str">
        <f>IF(Eksplikatsioon!H187=0,"",Eksplikatsioon!H187)</f>
        <v/>
      </c>
      <c r="G185" s="25" t="str">
        <f>IF(Eksplikatsioon!J187=0,"",Eksplikatsioon!J187)</f>
        <v/>
      </c>
      <c r="H185" s="25" t="str">
        <f>IF(Eksplikatsioon!K187=0,"",Eksplikatsioon!K187)</f>
        <v/>
      </c>
      <c r="I185" s="25" t="str">
        <f>IF(Eksplikatsioon!L187=0,"",Eksplikatsioon!L187)</f>
        <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row>
    <row r="186" spans="1:47" x14ac:dyDescent="0.25">
      <c r="A186" s="25" t="str">
        <f>IF(Eksplikatsioon!A188=0,"",Eksplikatsioon!A188)</f>
        <v/>
      </c>
      <c r="B186" s="58" t="str">
        <f>IF(Eksplikatsioon!B188=0,"",Eksplikatsioon!B188)</f>
        <v/>
      </c>
      <c r="C186" s="25" t="str">
        <f>IF(Eksplikatsioon!C188=0,"",Eksplikatsioon!C188)</f>
        <v/>
      </c>
      <c r="D186" s="25" t="str">
        <f>IF(Eksplikatsioon!D188=0,"",Eksplikatsioon!D188)</f>
        <v/>
      </c>
      <c r="E186" s="56" t="str">
        <f>IF(Eksplikatsioon!F188=0,"",Eksplikatsioon!F188)</f>
        <v/>
      </c>
      <c r="F186" s="25" t="str">
        <f>IF(Eksplikatsioon!H188=0,"",Eksplikatsioon!H188)</f>
        <v/>
      </c>
      <c r="G186" s="25" t="str">
        <f>IF(Eksplikatsioon!J188=0,"",Eksplikatsioon!J188)</f>
        <v/>
      </c>
      <c r="H186" s="25" t="str">
        <f>IF(Eksplikatsioon!K188=0,"",Eksplikatsioon!K188)</f>
        <v/>
      </c>
      <c r="I186" s="25" t="str">
        <f>IF(Eksplikatsioon!L188=0,"",Eksplikatsioon!L188)</f>
        <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row>
    <row r="187" spans="1:47" x14ac:dyDescent="0.25">
      <c r="A187" s="25" t="str">
        <f>IF(Eksplikatsioon!A189=0,"",Eksplikatsioon!A189)</f>
        <v/>
      </c>
      <c r="B187" s="58" t="str">
        <f>IF(Eksplikatsioon!B189=0,"",Eksplikatsioon!B189)</f>
        <v/>
      </c>
      <c r="C187" s="25" t="str">
        <f>IF(Eksplikatsioon!C189=0,"",Eksplikatsioon!C189)</f>
        <v/>
      </c>
      <c r="D187" s="25" t="str">
        <f>IF(Eksplikatsioon!D189=0,"",Eksplikatsioon!D189)</f>
        <v/>
      </c>
      <c r="E187" s="56" t="str">
        <f>IF(Eksplikatsioon!F189=0,"",Eksplikatsioon!F189)</f>
        <v/>
      </c>
      <c r="F187" s="25" t="str">
        <f>IF(Eksplikatsioon!H189=0,"",Eksplikatsioon!H189)</f>
        <v/>
      </c>
      <c r="G187" s="25" t="str">
        <f>IF(Eksplikatsioon!J189=0,"",Eksplikatsioon!J189)</f>
        <v/>
      </c>
      <c r="H187" s="25" t="str">
        <f>IF(Eksplikatsioon!K189=0,"",Eksplikatsioon!K189)</f>
        <v/>
      </c>
      <c r="I187" s="25" t="str">
        <f>IF(Eksplikatsioon!L189=0,"",Eksplikatsioon!L189)</f>
        <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row>
    <row r="188" spans="1:47" x14ac:dyDescent="0.25">
      <c r="A188" s="25" t="str">
        <f>IF(Eksplikatsioon!A190=0,"",Eksplikatsioon!A190)</f>
        <v/>
      </c>
      <c r="B188" s="58" t="str">
        <f>IF(Eksplikatsioon!B190=0,"",Eksplikatsioon!B190)</f>
        <v/>
      </c>
      <c r="C188" s="25" t="str">
        <f>IF(Eksplikatsioon!C190=0,"",Eksplikatsioon!C190)</f>
        <v/>
      </c>
      <c r="D188" s="25" t="str">
        <f>IF(Eksplikatsioon!D190=0,"",Eksplikatsioon!D190)</f>
        <v/>
      </c>
      <c r="E188" s="56" t="str">
        <f>IF(Eksplikatsioon!F190=0,"",Eksplikatsioon!F190)</f>
        <v/>
      </c>
      <c r="F188" s="25" t="str">
        <f>IF(Eksplikatsioon!H190=0,"",Eksplikatsioon!H190)</f>
        <v/>
      </c>
      <c r="G188" s="25" t="str">
        <f>IF(Eksplikatsioon!J190=0,"",Eksplikatsioon!J190)</f>
        <v/>
      </c>
      <c r="H188" s="25" t="str">
        <f>IF(Eksplikatsioon!K190=0,"",Eksplikatsioon!K190)</f>
        <v/>
      </c>
      <c r="I188" s="25" t="str">
        <f>IF(Eksplikatsioon!L190=0,"",Eksplikatsioon!L190)</f>
        <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row>
    <row r="189" spans="1:47" x14ac:dyDescent="0.25">
      <c r="A189" s="25" t="str">
        <f>IF(Eksplikatsioon!A191=0,"",Eksplikatsioon!A191)</f>
        <v/>
      </c>
      <c r="B189" s="58" t="str">
        <f>IF(Eksplikatsioon!B191=0,"",Eksplikatsioon!B191)</f>
        <v/>
      </c>
      <c r="C189" s="25" t="str">
        <f>IF(Eksplikatsioon!C191=0,"",Eksplikatsioon!C191)</f>
        <v/>
      </c>
      <c r="D189" s="25" t="str">
        <f>IF(Eksplikatsioon!D191=0,"",Eksplikatsioon!D191)</f>
        <v/>
      </c>
      <c r="E189" s="56" t="str">
        <f>IF(Eksplikatsioon!F191=0,"",Eksplikatsioon!F191)</f>
        <v/>
      </c>
      <c r="F189" s="25" t="str">
        <f>IF(Eksplikatsioon!H191=0,"",Eksplikatsioon!H191)</f>
        <v/>
      </c>
      <c r="G189" s="25" t="str">
        <f>IF(Eksplikatsioon!J191=0,"",Eksplikatsioon!J191)</f>
        <v/>
      </c>
      <c r="H189" s="25" t="str">
        <f>IF(Eksplikatsioon!K191=0,"",Eksplikatsioon!K191)</f>
        <v/>
      </c>
      <c r="I189" s="25" t="str">
        <f>IF(Eksplikatsioon!L191=0,"",Eksplikatsioon!L191)</f>
        <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row>
    <row r="190" spans="1:47" x14ac:dyDescent="0.25">
      <c r="A190" s="25" t="str">
        <f>IF(Eksplikatsioon!A192=0,"",Eksplikatsioon!A192)</f>
        <v/>
      </c>
      <c r="B190" s="58" t="str">
        <f>IF(Eksplikatsioon!B192=0,"",Eksplikatsioon!B192)</f>
        <v/>
      </c>
      <c r="C190" s="25" t="str">
        <f>IF(Eksplikatsioon!C192=0,"",Eksplikatsioon!C192)</f>
        <v/>
      </c>
      <c r="D190" s="25" t="str">
        <f>IF(Eksplikatsioon!D192=0,"",Eksplikatsioon!D192)</f>
        <v/>
      </c>
      <c r="E190" s="56" t="str">
        <f>IF(Eksplikatsioon!F192=0,"",Eksplikatsioon!F192)</f>
        <v/>
      </c>
      <c r="F190" s="25" t="str">
        <f>IF(Eksplikatsioon!H192=0,"",Eksplikatsioon!H192)</f>
        <v/>
      </c>
      <c r="G190" s="25" t="str">
        <f>IF(Eksplikatsioon!J192=0,"",Eksplikatsioon!J192)</f>
        <v/>
      </c>
      <c r="H190" s="25" t="str">
        <f>IF(Eksplikatsioon!K192=0,"",Eksplikatsioon!K192)</f>
        <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row>
    <row r="191" spans="1:47" x14ac:dyDescent="0.25">
      <c r="A191" s="25" t="str">
        <f>IF(Eksplikatsioon!A193=0,"",Eksplikatsioon!A193)</f>
        <v/>
      </c>
      <c r="B191" s="58" t="str">
        <f>IF(Eksplikatsioon!B193=0,"",Eksplikatsioon!B193)</f>
        <v/>
      </c>
      <c r="C191" s="25" t="str">
        <f>IF(Eksplikatsioon!C193=0,"",Eksplikatsioon!C193)</f>
        <v/>
      </c>
      <c r="D191" s="25" t="str">
        <f>IF(Eksplikatsioon!D193=0,"",Eksplikatsioon!D193)</f>
        <v/>
      </c>
      <c r="E191" s="56" t="str">
        <f>IF(Eksplikatsioon!F193=0,"",Eksplikatsioon!F193)</f>
        <v/>
      </c>
      <c r="F191" s="25" t="str">
        <f>IF(Eksplikatsioon!H193=0,"",Eksplikatsioon!H193)</f>
        <v/>
      </c>
      <c r="G191" s="25" t="str">
        <f>IF(Eksplikatsioon!J193=0,"",Eksplikatsioon!J193)</f>
        <v/>
      </c>
      <c r="H191" s="25" t="str">
        <f>IF(Eksplikatsioon!K193=0,"",Eksplikatsioon!K193)</f>
        <v/>
      </c>
      <c r="I191" s="25" t="str">
        <f>IF(Eksplikatsioon!L193=0,"",Eksplikatsioon!L193)</f>
        <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row>
    <row r="192" spans="1:47" x14ac:dyDescent="0.25">
      <c r="A192" s="25" t="str">
        <f>IF(Eksplikatsioon!A194=0,"",Eksplikatsioon!A194)</f>
        <v/>
      </c>
      <c r="B192" s="58" t="str">
        <f>IF(Eksplikatsioon!B194=0,"",Eksplikatsioon!B194)</f>
        <v/>
      </c>
      <c r="C192" s="25" t="str">
        <f>IF(Eksplikatsioon!C194=0,"",Eksplikatsioon!C194)</f>
        <v/>
      </c>
      <c r="D192" s="25" t="str">
        <f>IF(Eksplikatsioon!D194=0,"",Eksplikatsioon!D194)</f>
        <v/>
      </c>
      <c r="E192" s="56" t="str">
        <f>IF(Eksplikatsioon!F194=0,"",Eksplikatsioon!F194)</f>
        <v/>
      </c>
      <c r="F192" s="25" t="str">
        <f>IF(Eksplikatsioon!H194=0,"",Eksplikatsioon!H194)</f>
        <v/>
      </c>
      <c r="G192" s="25" t="str">
        <f>IF(Eksplikatsioon!J194=0,"",Eksplikatsioon!J194)</f>
        <v/>
      </c>
      <c r="H192" s="25" t="str">
        <f>IF(Eksplikatsioon!K194=0,"",Eksplikatsioon!K194)</f>
        <v/>
      </c>
      <c r="I192" s="25" t="str">
        <f>IF(Eksplikatsioon!L194=0,"",Eksplikatsioon!L194)</f>
        <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row>
    <row r="193" spans="1:47" x14ac:dyDescent="0.25">
      <c r="A193" s="25" t="str">
        <f>IF(Eksplikatsioon!A195=0,"",Eksplikatsioon!A195)</f>
        <v/>
      </c>
      <c r="B193" s="58" t="str">
        <f>IF(Eksplikatsioon!B195=0,"",Eksplikatsioon!B195)</f>
        <v/>
      </c>
      <c r="C193" s="25" t="str">
        <f>IF(Eksplikatsioon!C195=0,"",Eksplikatsioon!C195)</f>
        <v/>
      </c>
      <c r="D193" s="25" t="str">
        <f>IF(Eksplikatsioon!D195=0,"",Eksplikatsioon!D195)</f>
        <v/>
      </c>
      <c r="E193" s="56" t="str">
        <f>IF(Eksplikatsioon!F195=0,"",Eksplikatsioon!F195)</f>
        <v/>
      </c>
      <c r="F193" s="25" t="str">
        <f>IF(Eksplikatsioon!H195=0,"",Eksplikatsioon!H195)</f>
        <v/>
      </c>
      <c r="G193" s="25" t="str">
        <f>IF(Eksplikatsioon!J195=0,"",Eksplikatsioon!J195)</f>
        <v/>
      </c>
      <c r="H193" s="25" t="str">
        <f>IF(Eksplikatsioon!K195=0,"",Eksplikatsioon!K195)</f>
        <v/>
      </c>
      <c r="I193" s="25" t="str">
        <f>IF(Eksplikatsioon!L195=0,"",Eksplikatsioon!L195)</f>
        <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row>
    <row r="194" spans="1:47" x14ac:dyDescent="0.25">
      <c r="A194" s="25" t="str">
        <f>IF(Eksplikatsioon!A196=0,"",Eksplikatsioon!A196)</f>
        <v/>
      </c>
      <c r="B194" s="58" t="str">
        <f>IF(Eksplikatsioon!B196=0,"",Eksplikatsioon!B196)</f>
        <v/>
      </c>
      <c r="C194" s="25" t="str">
        <f>IF(Eksplikatsioon!C196=0,"",Eksplikatsioon!C196)</f>
        <v/>
      </c>
      <c r="D194" s="25" t="str">
        <f>IF(Eksplikatsioon!D196=0,"",Eksplikatsioon!D196)</f>
        <v/>
      </c>
      <c r="E194" s="56" t="str">
        <f>IF(Eksplikatsioon!F196=0,"",Eksplikatsioon!F196)</f>
        <v/>
      </c>
      <c r="F194" s="25" t="str">
        <f>IF(Eksplikatsioon!H196=0,"",Eksplikatsioon!H196)</f>
        <v/>
      </c>
      <c r="G194" s="25" t="str">
        <f>IF(Eksplikatsioon!J196=0,"",Eksplikatsioon!J196)</f>
        <v/>
      </c>
      <c r="H194" s="25" t="str">
        <f>IF(Eksplikatsioon!K196=0,"",Eksplikatsioon!K196)</f>
        <v/>
      </c>
      <c r="I194" s="25" t="str">
        <f>IF(Eksplikatsioon!L196=0,"",Eksplikatsioon!L196)</f>
        <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row>
    <row r="195" spans="1:47" x14ac:dyDescent="0.25">
      <c r="A195" s="25" t="str">
        <f>IF(Eksplikatsioon!A197=0,"",Eksplikatsioon!A197)</f>
        <v/>
      </c>
      <c r="B195" s="58" t="str">
        <f>IF(Eksplikatsioon!B197=0,"",Eksplikatsioon!B197)</f>
        <v/>
      </c>
      <c r="C195" s="25" t="str">
        <f>IF(Eksplikatsioon!C197=0,"",Eksplikatsioon!C197)</f>
        <v/>
      </c>
      <c r="D195" s="25" t="str">
        <f>IF(Eksplikatsioon!D197=0,"",Eksplikatsioon!D197)</f>
        <v/>
      </c>
      <c r="E195" s="56" t="str">
        <f>IF(Eksplikatsioon!F197=0,"",Eksplikatsioon!F197)</f>
        <v/>
      </c>
      <c r="F195" s="25" t="str">
        <f>IF(Eksplikatsioon!H197=0,"",Eksplikatsioon!H197)</f>
        <v/>
      </c>
      <c r="G195" s="25" t="str">
        <f>IF(Eksplikatsioon!J197=0,"",Eksplikatsioon!J197)</f>
        <v/>
      </c>
      <c r="H195" s="25" t="str">
        <f>IF(Eksplikatsioon!K197=0,"",Eksplikatsioon!K197)</f>
        <v/>
      </c>
      <c r="I195" s="25" t="str">
        <f>IF(Eksplikatsioon!L197=0,"",Eksplikatsioon!L197)</f>
        <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row>
    <row r="196" spans="1:47" x14ac:dyDescent="0.25">
      <c r="A196" s="25" t="str">
        <f>IF(Eksplikatsioon!A198=0,"",Eksplikatsioon!A198)</f>
        <v/>
      </c>
      <c r="B196" s="58" t="str">
        <f>IF(Eksplikatsioon!B198=0,"",Eksplikatsioon!B198)</f>
        <v/>
      </c>
      <c r="C196" s="25" t="str">
        <f>IF(Eksplikatsioon!C198=0,"",Eksplikatsioon!C198)</f>
        <v/>
      </c>
      <c r="D196" s="25" t="str">
        <f>IF(Eksplikatsioon!D198=0,"",Eksplikatsioon!D198)</f>
        <v/>
      </c>
      <c r="E196" s="56" t="str">
        <f>IF(Eksplikatsioon!F198=0,"",Eksplikatsioon!F198)</f>
        <v/>
      </c>
      <c r="F196" s="25" t="str">
        <f>IF(Eksplikatsioon!H198=0,"",Eksplikatsioon!H198)</f>
        <v/>
      </c>
      <c r="G196" s="25" t="str">
        <f>IF(Eksplikatsioon!J198=0,"",Eksplikatsioon!J198)</f>
        <v/>
      </c>
      <c r="H196" s="25" t="str">
        <f>IF(Eksplikatsioon!K198=0,"",Eksplikatsioon!K198)</f>
        <v/>
      </c>
      <c r="I196" s="25" t="str">
        <f>IF(Eksplikatsioon!L198=0,"",Eksplikatsioon!L198)</f>
        <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row>
    <row r="197" spans="1:47" x14ac:dyDescent="0.25">
      <c r="A197" s="25" t="str">
        <f>IF(Eksplikatsioon!A199=0,"",Eksplikatsioon!A199)</f>
        <v/>
      </c>
      <c r="B197" s="58" t="str">
        <f>IF(Eksplikatsioon!B199=0,"",Eksplikatsioon!B199)</f>
        <v/>
      </c>
      <c r="C197" s="25" t="str">
        <f>IF(Eksplikatsioon!C199=0,"",Eksplikatsioon!C199)</f>
        <v/>
      </c>
      <c r="D197" s="25" t="str">
        <f>IF(Eksplikatsioon!D199=0,"",Eksplikatsioon!D199)</f>
        <v/>
      </c>
      <c r="E197" s="56" t="str">
        <f>IF(Eksplikatsioon!F199=0,"",Eksplikatsioon!F199)</f>
        <v/>
      </c>
      <c r="F197" s="25" t="str">
        <f>IF(Eksplikatsioon!H199=0,"",Eksplikatsioon!H199)</f>
        <v/>
      </c>
      <c r="G197" s="25" t="str">
        <f>IF(Eksplikatsioon!J199=0,"",Eksplikatsioon!J199)</f>
        <v/>
      </c>
      <c r="H197" s="25" t="str">
        <f>IF(Eksplikatsioon!K199=0,"",Eksplikatsioon!K199)</f>
        <v/>
      </c>
      <c r="I197" s="25" t="str">
        <f>IF(Eksplikatsioon!L199=0,"",Eksplikatsioon!L199)</f>
        <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row>
    <row r="198" spans="1:47" x14ac:dyDescent="0.25">
      <c r="A198" s="25" t="str">
        <f>IF(Eksplikatsioon!A200=0,"",Eksplikatsioon!A200)</f>
        <v/>
      </c>
      <c r="B198" s="58" t="str">
        <f>IF(Eksplikatsioon!B200=0,"",Eksplikatsioon!B200)</f>
        <v/>
      </c>
      <c r="C198" s="25" t="str">
        <f>IF(Eksplikatsioon!C200=0,"",Eksplikatsioon!C200)</f>
        <v/>
      </c>
      <c r="D198" s="25" t="str">
        <f>IF(Eksplikatsioon!D200=0,"",Eksplikatsioon!D200)</f>
        <v/>
      </c>
      <c r="E198" s="56" t="str">
        <f>IF(Eksplikatsioon!F200=0,"",Eksplikatsioon!F200)</f>
        <v/>
      </c>
      <c r="F198" s="25" t="str">
        <f>IF(Eksplikatsioon!H200=0,"",Eksplikatsioon!H200)</f>
        <v/>
      </c>
      <c r="G198" s="25" t="str">
        <f>IF(Eksplikatsioon!J200=0,"",Eksplikatsioon!J200)</f>
        <v/>
      </c>
      <c r="H198" s="25" t="str">
        <f>IF(Eksplikatsioon!K200=0,"",Eksplikatsioon!K200)</f>
        <v/>
      </c>
      <c r="I198" s="25" t="str">
        <f>IF(Eksplikatsioon!L200=0,"",Eksplikatsioon!L200)</f>
        <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row>
    <row r="199" spans="1:47" x14ac:dyDescent="0.25">
      <c r="A199" s="25" t="str">
        <f>IF(Eksplikatsioon!A201=0,"",Eksplikatsioon!A201)</f>
        <v/>
      </c>
      <c r="B199" s="58" t="str">
        <f>IF(Eksplikatsioon!B201=0,"",Eksplikatsioon!B201)</f>
        <v/>
      </c>
      <c r="C199" s="25" t="str">
        <f>IF(Eksplikatsioon!C201=0,"",Eksplikatsioon!C201)</f>
        <v/>
      </c>
      <c r="D199" s="25" t="str">
        <f>IF(Eksplikatsioon!D201=0,"",Eksplikatsioon!D201)</f>
        <v/>
      </c>
      <c r="E199" s="56" t="str">
        <f>IF(Eksplikatsioon!F201=0,"",Eksplikatsioon!F201)</f>
        <v/>
      </c>
      <c r="F199" s="25" t="str">
        <f>IF(Eksplikatsioon!H201=0,"",Eksplikatsioon!H201)</f>
        <v/>
      </c>
      <c r="G199" s="25" t="str">
        <f>IF(Eksplikatsioon!J201=0,"",Eksplikatsioon!J201)</f>
        <v/>
      </c>
      <c r="H199" s="25" t="str">
        <f>IF(Eksplikatsioon!K201=0,"",Eksplikatsioon!K201)</f>
        <v/>
      </c>
      <c r="I199" s="25" t="str">
        <f>IF(Eksplikatsioon!L201=0,"",Eksplikatsioon!L201)</f>
        <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row>
    <row r="200" spans="1:47" x14ac:dyDescent="0.25">
      <c r="A200" s="25" t="str">
        <f>IF(Eksplikatsioon!A202=0,"",Eksplikatsioon!A202)</f>
        <v/>
      </c>
      <c r="B200" s="58" t="str">
        <f>IF(Eksplikatsioon!B202=0,"",Eksplikatsioon!B202)</f>
        <v/>
      </c>
      <c r="C200" s="25" t="str">
        <f>IF(Eksplikatsioon!C202=0,"",Eksplikatsioon!C202)</f>
        <v/>
      </c>
      <c r="D200" s="25" t="str">
        <f>IF(Eksplikatsioon!D202=0,"",Eksplikatsioon!D202)</f>
        <v/>
      </c>
      <c r="E200" s="56" t="str">
        <f>IF(Eksplikatsioon!F202=0,"",Eksplikatsioon!F202)</f>
        <v/>
      </c>
      <c r="F200" s="25" t="str">
        <f>IF(Eksplikatsioon!H202=0,"",Eksplikatsioon!H202)</f>
        <v/>
      </c>
      <c r="G200" s="25" t="str">
        <f>IF(Eksplikatsioon!J202=0,"",Eksplikatsioon!J202)</f>
        <v/>
      </c>
      <c r="H200" s="25" t="str">
        <f>IF(Eksplikatsioon!K202=0,"",Eksplikatsioon!K202)</f>
        <v/>
      </c>
      <c r="I200" s="25" t="str">
        <f>IF(Eksplikatsioon!L202=0,"",Eksplikatsioon!L202)</f>
        <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row>
    <row r="201" spans="1:47" x14ac:dyDescent="0.25">
      <c r="A201" s="25" t="str">
        <f>IF(Eksplikatsioon!A203=0,"",Eksplikatsioon!A203)</f>
        <v/>
      </c>
      <c r="B201" s="58" t="str">
        <f>IF(Eksplikatsioon!B203=0,"",Eksplikatsioon!B203)</f>
        <v/>
      </c>
      <c r="C201" s="25" t="str">
        <f>IF(Eksplikatsioon!C203=0,"",Eksplikatsioon!C203)</f>
        <v/>
      </c>
      <c r="D201" s="25" t="str">
        <f>IF(Eksplikatsioon!D203=0,"",Eksplikatsioon!D203)</f>
        <v/>
      </c>
      <c r="E201" s="56" t="str">
        <f>IF(Eksplikatsioon!F203=0,"",Eksplikatsioon!F203)</f>
        <v/>
      </c>
      <c r="F201" s="25" t="str">
        <f>IF(Eksplikatsioon!H203=0,"",Eksplikatsioon!H203)</f>
        <v/>
      </c>
      <c r="G201" s="25" t="str">
        <f>IF(Eksplikatsioon!J203=0,"",Eksplikatsioon!J203)</f>
        <v/>
      </c>
      <c r="H201" s="25" t="str">
        <f>IF(Eksplikatsioon!K203=0,"",Eksplikatsioon!K203)</f>
        <v/>
      </c>
      <c r="I201" s="25" t="str">
        <f>IF(Eksplikatsioon!L203=0,"",Eksplikatsioon!L203)</f>
        <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row>
    <row r="202" spans="1:47" x14ac:dyDescent="0.25">
      <c r="A202" s="25" t="str">
        <f>IF(Eksplikatsioon!A204=0,"",Eksplikatsioon!A204)</f>
        <v/>
      </c>
      <c r="B202" s="58" t="str">
        <f>IF(Eksplikatsioon!B204=0,"",Eksplikatsioon!B204)</f>
        <v/>
      </c>
      <c r="C202" s="25" t="str">
        <f>IF(Eksplikatsioon!C204=0,"",Eksplikatsioon!C204)</f>
        <v/>
      </c>
      <c r="D202" s="25" t="str">
        <f>IF(Eksplikatsioon!D204=0,"",Eksplikatsioon!D204)</f>
        <v/>
      </c>
      <c r="E202" s="56" t="str">
        <f>IF(Eksplikatsioon!F204=0,"",Eksplikatsioon!F204)</f>
        <v/>
      </c>
      <c r="F202" s="25" t="str">
        <f>IF(Eksplikatsioon!H204=0,"",Eksplikatsioon!H204)</f>
        <v/>
      </c>
      <c r="G202" s="25" t="str">
        <f>IF(Eksplikatsioon!J204=0,"",Eksplikatsioon!J204)</f>
        <v/>
      </c>
      <c r="H202" s="25" t="str">
        <f>IF(Eksplikatsioon!K204=0,"",Eksplikatsioon!K204)</f>
        <v/>
      </c>
      <c r="I202" s="25" t="str">
        <f>IF(Eksplikatsioon!L204=0,"",Eksplikatsioon!L204)</f>
        <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row>
    <row r="203" spans="1:47" x14ac:dyDescent="0.25">
      <c r="A203" s="25" t="str">
        <f>IF(Eksplikatsioon!A205=0,"",Eksplikatsioon!A205)</f>
        <v/>
      </c>
      <c r="B203" s="58" t="str">
        <f>IF(Eksplikatsioon!B205=0,"",Eksplikatsioon!B205)</f>
        <v/>
      </c>
      <c r="C203" s="25" t="str">
        <f>IF(Eksplikatsioon!C205=0,"",Eksplikatsioon!C205)</f>
        <v/>
      </c>
      <c r="D203" s="25" t="str">
        <f>IF(Eksplikatsioon!D205=0,"",Eksplikatsioon!D205)</f>
        <v/>
      </c>
      <c r="E203" s="56" t="str">
        <f>IF(Eksplikatsioon!F205=0,"",Eksplikatsioon!F205)</f>
        <v/>
      </c>
      <c r="F203" s="25" t="str">
        <f>IF(Eksplikatsioon!H205=0,"",Eksplikatsioon!H205)</f>
        <v/>
      </c>
      <c r="G203" s="25" t="str">
        <f>IF(Eksplikatsioon!J205=0,"",Eksplikatsioon!J205)</f>
        <v/>
      </c>
      <c r="H203" s="25" t="str">
        <f>IF(Eksplikatsioon!K205=0,"",Eksplikatsioon!K205)</f>
        <v/>
      </c>
      <c r="I203" s="25" t="str">
        <f>IF(Eksplikatsioon!L205=0,"",Eksplikatsioon!L205)</f>
        <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row>
    <row r="204" spans="1:47" x14ac:dyDescent="0.25">
      <c r="A204" s="25" t="str">
        <f>IF(Eksplikatsioon!A206=0,"",Eksplikatsioon!A206)</f>
        <v/>
      </c>
      <c r="B204" s="58" t="str">
        <f>IF(Eksplikatsioon!B206=0,"",Eksplikatsioon!B206)</f>
        <v/>
      </c>
      <c r="C204" s="25" t="str">
        <f>IF(Eksplikatsioon!C206=0,"",Eksplikatsioon!C206)</f>
        <v/>
      </c>
      <c r="D204" s="25" t="str">
        <f>IF(Eksplikatsioon!D206=0,"",Eksplikatsioon!D206)</f>
        <v/>
      </c>
      <c r="E204" s="56" t="str">
        <f>IF(Eksplikatsioon!F206=0,"",Eksplikatsioon!F206)</f>
        <v/>
      </c>
      <c r="F204" s="25" t="str">
        <f>IF(Eksplikatsioon!H206=0,"",Eksplikatsioon!H206)</f>
        <v/>
      </c>
      <c r="G204" s="25" t="str">
        <f>IF(Eksplikatsioon!J206=0,"",Eksplikatsioon!J206)</f>
        <v/>
      </c>
      <c r="H204" s="25" t="str">
        <f>IF(Eksplikatsioon!K206=0,"",Eksplikatsioon!K206)</f>
        <v/>
      </c>
      <c r="I204" s="25" t="str">
        <f>IF(Eksplikatsioon!L206=0,"",Eksplikatsioon!L206)</f>
        <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row>
    <row r="205" spans="1:47" x14ac:dyDescent="0.25">
      <c r="A205" s="25" t="str">
        <f>IF(Eksplikatsioon!A207=0,"",Eksplikatsioon!A207)</f>
        <v/>
      </c>
      <c r="B205" s="58" t="str">
        <f>IF(Eksplikatsioon!B207=0,"",Eksplikatsioon!B207)</f>
        <v/>
      </c>
      <c r="C205" s="25" t="str">
        <f>IF(Eksplikatsioon!C207=0,"",Eksplikatsioon!C207)</f>
        <v/>
      </c>
      <c r="D205" s="25" t="str">
        <f>IF(Eksplikatsioon!D207=0,"",Eksplikatsioon!D207)</f>
        <v/>
      </c>
      <c r="E205" s="56" t="str">
        <f>IF(Eksplikatsioon!F207=0,"",Eksplikatsioon!F207)</f>
        <v/>
      </c>
      <c r="F205" s="25" t="str">
        <f>IF(Eksplikatsioon!H207=0,"",Eksplikatsioon!H207)</f>
        <v/>
      </c>
      <c r="G205" s="25" t="str">
        <f>IF(Eksplikatsioon!J207=0,"",Eksplikatsioon!J207)</f>
        <v/>
      </c>
      <c r="H205" s="25" t="str">
        <f>IF(Eksplikatsioon!K207=0,"",Eksplikatsioon!K207)</f>
        <v/>
      </c>
      <c r="I205" s="25" t="str">
        <f>IF(Eksplikatsioon!L207=0,"",Eksplikatsioon!L207)</f>
        <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row>
    <row r="206" spans="1:47" x14ac:dyDescent="0.25">
      <c r="A206" s="25" t="str">
        <f>IF(Eksplikatsioon!A208=0,"",Eksplikatsioon!A208)</f>
        <v/>
      </c>
      <c r="B206" s="58" t="str">
        <f>IF(Eksplikatsioon!B208=0,"",Eksplikatsioon!B208)</f>
        <v/>
      </c>
      <c r="C206" s="25" t="str">
        <f>IF(Eksplikatsioon!C208=0,"",Eksplikatsioon!C208)</f>
        <v/>
      </c>
      <c r="D206" s="25" t="str">
        <f>IF(Eksplikatsioon!D208=0,"",Eksplikatsioon!D208)</f>
        <v/>
      </c>
      <c r="E206" s="56" t="str">
        <f>IF(Eksplikatsioon!F208=0,"",Eksplikatsioon!F208)</f>
        <v/>
      </c>
      <c r="F206" s="25" t="str">
        <f>IF(Eksplikatsioon!H208=0,"",Eksplikatsioon!H208)</f>
        <v/>
      </c>
      <c r="G206" s="25" t="str">
        <f>IF(Eksplikatsioon!J208=0,"",Eksplikatsioon!J208)</f>
        <v/>
      </c>
      <c r="H206" s="25" t="str">
        <f>IF(Eksplikatsioon!K208=0,"",Eksplikatsioon!K208)</f>
        <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row>
    <row r="207" spans="1:47" x14ac:dyDescent="0.25">
      <c r="A207" s="25" t="str">
        <f>IF(Eksplikatsioon!A209=0,"",Eksplikatsioon!A209)</f>
        <v/>
      </c>
      <c r="B207" s="58" t="str">
        <f>IF(Eksplikatsioon!B209=0,"",Eksplikatsioon!B209)</f>
        <v/>
      </c>
      <c r="C207" s="25" t="str">
        <f>IF(Eksplikatsioon!C209=0,"",Eksplikatsioon!C209)</f>
        <v/>
      </c>
      <c r="D207" s="25" t="str">
        <f>IF(Eksplikatsioon!D209=0,"",Eksplikatsioon!D209)</f>
        <v/>
      </c>
      <c r="E207" s="56" t="str">
        <f>IF(Eksplikatsioon!F209=0,"",Eksplikatsioon!F209)</f>
        <v/>
      </c>
      <c r="F207" s="25" t="str">
        <f>IF(Eksplikatsioon!H209=0,"",Eksplikatsioon!H209)</f>
        <v/>
      </c>
      <c r="G207" s="25" t="str">
        <f>IF(Eksplikatsioon!J209=0,"",Eksplikatsioon!J209)</f>
        <v/>
      </c>
      <c r="H207" s="25" t="str">
        <f>IF(Eksplikatsioon!K209=0,"",Eksplikatsioon!K209)</f>
        <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row>
    <row r="208" spans="1:47" x14ac:dyDescent="0.25">
      <c r="A208" s="25" t="str">
        <f>IF(Eksplikatsioon!A210=0,"",Eksplikatsioon!A210)</f>
        <v/>
      </c>
      <c r="B208" s="58" t="str">
        <f>IF(Eksplikatsioon!B210=0,"",Eksplikatsioon!B210)</f>
        <v/>
      </c>
      <c r="C208" s="25" t="str">
        <f>IF(Eksplikatsioon!C210=0,"",Eksplikatsioon!C210)</f>
        <v/>
      </c>
      <c r="D208" s="25" t="str">
        <f>IF(Eksplikatsioon!D210=0,"",Eksplikatsioon!D210)</f>
        <v/>
      </c>
      <c r="E208" s="56" t="str">
        <f>IF(Eksplikatsioon!F210=0,"",Eksplikatsioon!F210)</f>
        <v/>
      </c>
      <c r="F208" s="25" t="str">
        <f>IF(Eksplikatsioon!H210=0,"",Eksplikatsioon!H210)</f>
        <v/>
      </c>
      <c r="G208" s="25" t="str">
        <f>IF(Eksplikatsioon!J210=0,"",Eksplikatsioon!J210)</f>
        <v/>
      </c>
      <c r="H208" s="25" t="str">
        <f>IF(Eksplikatsioon!K210=0,"",Eksplikatsioon!K210)</f>
        <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row>
    <row r="209" spans="1:47" x14ac:dyDescent="0.25">
      <c r="A209" s="25" t="str">
        <f>IF(Eksplikatsioon!A211=0,"",Eksplikatsioon!A211)</f>
        <v/>
      </c>
      <c r="B209" s="58" t="str">
        <f>IF(Eksplikatsioon!B211=0,"",Eksplikatsioon!B211)</f>
        <v/>
      </c>
      <c r="C209" s="25" t="str">
        <f>IF(Eksplikatsioon!C211=0,"",Eksplikatsioon!C211)</f>
        <v/>
      </c>
      <c r="D209" s="25" t="str">
        <f>IF(Eksplikatsioon!D211=0,"",Eksplikatsioon!D211)</f>
        <v/>
      </c>
      <c r="E209" s="56" t="str">
        <f>IF(Eksplikatsioon!F211=0,"",Eksplikatsioon!F211)</f>
        <v/>
      </c>
      <c r="F209" s="25" t="str">
        <f>IF(Eksplikatsioon!H211=0,"",Eksplikatsioon!H211)</f>
        <v/>
      </c>
      <c r="G209" s="25" t="str">
        <f>IF(Eksplikatsioon!J211=0,"",Eksplikatsioon!J211)</f>
        <v/>
      </c>
      <c r="H209" s="25" t="str">
        <f>IF(Eksplikatsioon!K211=0,"",Eksplikatsioon!K211)</f>
        <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row>
    <row r="210" spans="1:47" x14ac:dyDescent="0.25">
      <c r="A210" s="25" t="str">
        <f>IF(Eksplikatsioon!A212=0,"",Eksplikatsioon!A212)</f>
        <v/>
      </c>
      <c r="B210" s="58" t="str">
        <f>IF(Eksplikatsioon!B212=0,"",Eksplikatsioon!B212)</f>
        <v/>
      </c>
      <c r="C210" s="25" t="str">
        <f>IF(Eksplikatsioon!C212=0,"",Eksplikatsioon!C212)</f>
        <v/>
      </c>
      <c r="D210" s="25" t="str">
        <f>IF(Eksplikatsioon!D212=0,"",Eksplikatsioon!D212)</f>
        <v/>
      </c>
      <c r="E210" s="56" t="str">
        <f>IF(Eksplikatsioon!F212=0,"",Eksplikatsioon!F212)</f>
        <v/>
      </c>
      <c r="F210" s="25" t="str">
        <f>IF(Eksplikatsioon!H212=0,"",Eksplikatsioon!H212)</f>
        <v/>
      </c>
      <c r="G210" s="25" t="str">
        <f>IF(Eksplikatsioon!J212=0,"",Eksplikatsioon!J212)</f>
        <v/>
      </c>
      <c r="H210" s="25" t="str">
        <f>IF(Eksplikatsioon!K212=0,"",Eksplikatsioon!K212)</f>
        <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row>
    <row r="211" spans="1:47" x14ac:dyDescent="0.25">
      <c r="A211" s="25" t="str">
        <f>IF(Eksplikatsioon!A213=0,"",Eksplikatsioon!A213)</f>
        <v/>
      </c>
      <c r="B211" s="58" t="str">
        <f>IF(Eksplikatsioon!B213=0,"",Eksplikatsioon!B213)</f>
        <v/>
      </c>
      <c r="C211" s="25" t="str">
        <f>IF(Eksplikatsioon!C213=0,"",Eksplikatsioon!C213)</f>
        <v/>
      </c>
      <c r="D211" s="25" t="str">
        <f>IF(Eksplikatsioon!D213=0,"",Eksplikatsioon!D213)</f>
        <v/>
      </c>
      <c r="E211" s="56" t="str">
        <f>IF(Eksplikatsioon!F213=0,"",Eksplikatsioon!F213)</f>
        <v/>
      </c>
      <c r="F211" s="25" t="str">
        <f>IF(Eksplikatsioon!H213=0,"",Eksplikatsioon!H213)</f>
        <v/>
      </c>
      <c r="G211" s="25" t="str">
        <f>IF(Eksplikatsioon!J213=0,"",Eksplikatsioon!J213)</f>
        <v/>
      </c>
      <c r="H211" s="25" t="str">
        <f>IF(Eksplikatsioon!K213=0,"",Eksplikatsioon!K213)</f>
        <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row>
    <row r="212" spans="1:47" x14ac:dyDescent="0.25">
      <c r="A212" s="25" t="str">
        <f>IF(Eksplikatsioon!A214=0,"",Eksplikatsioon!A214)</f>
        <v/>
      </c>
      <c r="B212" s="58" t="str">
        <f>IF(Eksplikatsioon!B214=0,"",Eksplikatsioon!B214)</f>
        <v/>
      </c>
      <c r="C212" s="25" t="str">
        <f>IF(Eksplikatsioon!C214=0,"",Eksplikatsioon!C214)</f>
        <v/>
      </c>
      <c r="D212" s="25" t="str">
        <f>IF(Eksplikatsioon!D214=0,"",Eksplikatsioon!D214)</f>
        <v/>
      </c>
      <c r="E212" s="56" t="str">
        <f>IF(Eksplikatsioon!F214=0,"",Eksplikatsioon!F214)</f>
        <v/>
      </c>
      <c r="F212" s="25" t="str">
        <f>IF(Eksplikatsioon!H214=0,"",Eksplikatsioon!H214)</f>
        <v/>
      </c>
      <c r="G212" s="25" t="str">
        <f>IF(Eksplikatsioon!J214=0,"",Eksplikatsioon!J214)</f>
        <v/>
      </c>
      <c r="H212" s="25" t="str">
        <f>IF(Eksplikatsioon!K214=0,"",Eksplikatsioon!K214)</f>
        <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row>
    <row r="213" spans="1:47" x14ac:dyDescent="0.25">
      <c r="A213" s="25" t="str">
        <f>IF(Eksplikatsioon!A215=0,"",Eksplikatsioon!A215)</f>
        <v/>
      </c>
      <c r="B213" s="58" t="str">
        <f>IF(Eksplikatsioon!B215=0,"",Eksplikatsioon!B215)</f>
        <v/>
      </c>
      <c r="C213" s="25" t="str">
        <f>IF(Eksplikatsioon!C215=0,"",Eksplikatsioon!C215)</f>
        <v/>
      </c>
      <c r="D213" s="25" t="str">
        <f>IF(Eksplikatsioon!D215=0,"",Eksplikatsioon!D215)</f>
        <v/>
      </c>
      <c r="E213" s="56" t="str">
        <f>IF(Eksplikatsioon!F215=0,"",Eksplikatsioon!F215)</f>
        <v/>
      </c>
      <c r="F213" s="25" t="str">
        <f>IF(Eksplikatsioon!H215=0,"",Eksplikatsioon!H215)</f>
        <v/>
      </c>
      <c r="G213" s="25" t="str">
        <f>IF(Eksplikatsioon!J215=0,"",Eksplikatsioon!J215)</f>
        <v/>
      </c>
      <c r="H213" s="25" t="str">
        <f>IF(Eksplikatsioon!K215=0,"",Eksplikatsioon!K215)</f>
        <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row>
    <row r="214" spans="1:47" x14ac:dyDescent="0.25">
      <c r="A214" s="25" t="str">
        <f>IF(Eksplikatsioon!A216=0,"",Eksplikatsioon!A216)</f>
        <v/>
      </c>
      <c r="B214" s="58" t="str">
        <f>IF(Eksplikatsioon!B216=0,"",Eksplikatsioon!B216)</f>
        <v/>
      </c>
      <c r="C214" s="25" t="str">
        <f>IF(Eksplikatsioon!C216=0,"",Eksplikatsioon!C216)</f>
        <v/>
      </c>
      <c r="D214" s="25" t="str">
        <f>IF(Eksplikatsioon!D216=0,"",Eksplikatsioon!D216)</f>
        <v/>
      </c>
      <c r="E214" s="56" t="str">
        <f>IF(Eksplikatsioon!F216=0,"",Eksplikatsioon!F216)</f>
        <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row>
    <row r="215" spans="1:47" x14ac:dyDescent="0.25">
      <c r="A215" s="25" t="str">
        <f>IF(Eksplikatsioon!A217=0,"",Eksplikatsioon!A217)</f>
        <v/>
      </c>
      <c r="B215" s="58" t="str">
        <f>IF(Eksplikatsioon!B217=0,"",Eksplikatsioon!B217)</f>
        <v/>
      </c>
      <c r="C215" s="25" t="str">
        <f>IF(Eksplikatsioon!C217=0,"",Eksplikatsioon!C217)</f>
        <v/>
      </c>
      <c r="D215" s="25" t="str">
        <f>IF(Eksplikatsioon!D217=0,"",Eksplikatsioon!D217)</f>
        <v/>
      </c>
      <c r="E215" s="56" t="str">
        <f>IF(Eksplikatsioon!F217=0,"",Eksplikatsioon!F217)</f>
        <v/>
      </c>
      <c r="F215" s="25" t="str">
        <f>IF(Eksplikatsioon!H217=0,"",Eksplikatsioon!H217)</f>
        <v/>
      </c>
      <c r="G215" s="25" t="str">
        <f>IF(Eksplikatsioon!J217=0,"",Eksplikatsioon!J217)</f>
        <v/>
      </c>
      <c r="H215" s="25" t="str">
        <f>IF(Eksplikatsioon!K217=0,"",Eksplikatsioon!K217)</f>
        <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row>
    <row r="216" spans="1:47" x14ac:dyDescent="0.25">
      <c r="A216" s="25" t="str">
        <f>IF(Eksplikatsioon!A218=0,"",Eksplikatsioon!A218)</f>
        <v/>
      </c>
      <c r="B216" s="58" t="str">
        <f>IF(Eksplikatsioon!B218=0,"",Eksplikatsioon!B218)</f>
        <v/>
      </c>
      <c r="C216" s="25" t="str">
        <f>IF(Eksplikatsioon!C218=0,"",Eksplikatsioon!C218)</f>
        <v/>
      </c>
      <c r="D216" s="25" t="str">
        <f>IF(Eksplikatsioon!D218=0,"",Eksplikatsioon!D218)</f>
        <v/>
      </c>
      <c r="E216" s="56" t="str">
        <f>IF(Eksplikatsioon!F218=0,"",Eksplikatsioon!F218)</f>
        <v/>
      </c>
      <c r="F216" s="25" t="str">
        <f>IF(Eksplikatsioon!H218=0,"",Eksplikatsioon!H218)</f>
        <v/>
      </c>
      <c r="G216" s="25" t="str">
        <f>IF(Eksplikatsioon!J218=0,"",Eksplikatsioon!J218)</f>
        <v/>
      </c>
      <c r="H216" s="25" t="str">
        <f>IF(Eksplikatsioon!K218=0,"",Eksplikatsioon!K218)</f>
        <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row>
    <row r="217" spans="1:47" x14ac:dyDescent="0.25">
      <c r="A217" s="25" t="str">
        <f>IF(Eksplikatsioon!A219=0,"",Eksplikatsioon!A219)</f>
        <v/>
      </c>
      <c r="B217" s="58" t="str">
        <f>IF(Eksplikatsioon!B219=0,"",Eksplikatsioon!B219)</f>
        <v/>
      </c>
      <c r="C217" s="25" t="str">
        <f>IF(Eksplikatsioon!C219=0,"",Eksplikatsioon!C219)</f>
        <v/>
      </c>
      <c r="D217" s="25" t="str">
        <f>IF(Eksplikatsioon!D219=0,"",Eksplikatsioon!D219)</f>
        <v/>
      </c>
      <c r="E217" s="56" t="str">
        <f>IF(Eksplikatsioon!F219=0,"",Eksplikatsioon!F219)</f>
        <v/>
      </c>
      <c r="F217" s="25" t="str">
        <f>IF(Eksplikatsioon!H219=0,"",Eksplikatsioon!H219)</f>
        <v/>
      </c>
      <c r="G217" s="25" t="str">
        <f>IF(Eksplikatsioon!J219=0,"",Eksplikatsioon!J219)</f>
        <v/>
      </c>
      <c r="H217" s="25" t="str">
        <f>IF(Eksplikatsioon!K219=0,"",Eksplikatsioon!K219)</f>
        <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row>
    <row r="218" spans="1:47" x14ac:dyDescent="0.25">
      <c r="A218" s="25" t="str">
        <f>IF(Eksplikatsioon!A220=0,"",Eksplikatsioon!A220)</f>
        <v/>
      </c>
      <c r="B218" s="58" t="str">
        <f>IF(Eksplikatsioon!B220=0,"",Eksplikatsioon!B220)</f>
        <v/>
      </c>
      <c r="C218" s="25" t="str">
        <f>IF(Eksplikatsioon!C220=0,"",Eksplikatsioon!C220)</f>
        <v/>
      </c>
      <c r="D218" s="25" t="str">
        <f>IF(Eksplikatsioon!D220=0,"",Eksplikatsioon!D220)</f>
        <v/>
      </c>
      <c r="E218" s="56" t="str">
        <f>IF(Eksplikatsioon!F220=0,"",Eksplikatsioon!F220)</f>
        <v/>
      </c>
      <c r="F218" s="25" t="str">
        <f>IF(Eksplikatsioon!H220=0,"",Eksplikatsioon!H220)</f>
        <v/>
      </c>
      <c r="G218" s="25" t="str">
        <f>IF(Eksplikatsioon!J220=0,"",Eksplikatsioon!J220)</f>
        <v/>
      </c>
      <c r="H218" s="25" t="str">
        <f>IF(Eksplikatsioon!K220=0,"",Eksplikatsioon!K220)</f>
        <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row>
    <row r="219" spans="1:47" x14ac:dyDescent="0.25">
      <c r="A219" s="25" t="str">
        <f>IF(Eksplikatsioon!A221=0,"",Eksplikatsioon!A221)</f>
        <v/>
      </c>
      <c r="B219" s="58" t="str">
        <f>IF(Eksplikatsioon!B221=0,"",Eksplikatsioon!B221)</f>
        <v/>
      </c>
      <c r="C219" s="25" t="str">
        <f>IF(Eksplikatsioon!C221=0,"",Eksplikatsioon!C221)</f>
        <v/>
      </c>
      <c r="D219" s="25" t="str">
        <f>IF(Eksplikatsioon!D221=0,"",Eksplikatsioon!D221)</f>
        <v/>
      </c>
      <c r="E219" s="56" t="str">
        <f>IF(Eksplikatsioon!F221=0,"",Eksplikatsioon!F221)</f>
        <v/>
      </c>
      <c r="F219" s="25" t="str">
        <f>IF(Eksplikatsioon!H221=0,"",Eksplikatsioon!H221)</f>
        <v/>
      </c>
      <c r="G219" s="25" t="str">
        <f>IF(Eksplikatsioon!J221=0,"",Eksplikatsioon!J221)</f>
        <v/>
      </c>
      <c r="H219" s="25" t="str">
        <f>IF(Eksplikatsioon!K221=0,"",Eksplikatsioon!K221)</f>
        <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row>
    <row r="220" spans="1:47" x14ac:dyDescent="0.25">
      <c r="A220" s="25" t="str">
        <f>IF(Eksplikatsioon!A222=0,"",Eksplikatsioon!A222)</f>
        <v/>
      </c>
      <c r="B220" s="58" t="str">
        <f>IF(Eksplikatsioon!B222=0,"",Eksplikatsioon!B222)</f>
        <v/>
      </c>
      <c r="C220" s="25" t="str">
        <f>IF(Eksplikatsioon!C222=0,"",Eksplikatsioon!C222)</f>
        <v/>
      </c>
      <c r="D220" s="25" t="str">
        <f>IF(Eksplikatsioon!D222=0,"",Eksplikatsioon!D222)</f>
        <v/>
      </c>
      <c r="E220" s="56" t="str">
        <f>IF(Eksplikatsioon!F222=0,"",Eksplikatsioon!F222)</f>
        <v/>
      </c>
      <c r="F220" s="25" t="str">
        <f>IF(Eksplikatsioon!H222=0,"",Eksplikatsioon!H222)</f>
        <v/>
      </c>
      <c r="G220" s="25" t="str">
        <f>IF(Eksplikatsioon!J222=0,"",Eksplikatsioon!J222)</f>
        <v/>
      </c>
      <c r="H220" s="25" t="str">
        <f>IF(Eksplikatsioon!K222=0,"",Eksplikatsioon!K222)</f>
        <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row>
    <row r="221" spans="1:47" x14ac:dyDescent="0.25">
      <c r="A221" s="25" t="str">
        <f>IF(Eksplikatsioon!A223=0,"",Eksplikatsioon!A223)</f>
        <v/>
      </c>
      <c r="B221" s="58" t="str">
        <f>IF(Eksplikatsioon!B223=0,"",Eksplikatsioon!B223)</f>
        <v/>
      </c>
      <c r="C221" s="25" t="str">
        <f>IF(Eksplikatsioon!C223=0,"",Eksplikatsioon!C223)</f>
        <v/>
      </c>
      <c r="D221" s="25" t="str">
        <f>IF(Eksplikatsioon!D223=0,"",Eksplikatsioon!D223)</f>
        <v/>
      </c>
      <c r="E221" s="56" t="str">
        <f>IF(Eksplikatsioon!F223=0,"",Eksplikatsioon!F223)</f>
        <v/>
      </c>
      <c r="F221" s="25" t="str">
        <f>IF(Eksplikatsioon!H223=0,"",Eksplikatsioon!H223)</f>
        <v/>
      </c>
      <c r="G221" s="25" t="str">
        <f>IF(Eksplikatsioon!J223=0,"",Eksplikatsioon!J223)</f>
        <v/>
      </c>
      <c r="H221" s="25" t="str">
        <f>IF(Eksplikatsioon!K223=0,"",Eksplikatsioon!K223)</f>
        <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row>
    <row r="222" spans="1:47" x14ac:dyDescent="0.25">
      <c r="A222" s="25" t="str">
        <f>IF(Eksplikatsioon!A224=0,"",Eksplikatsioon!A224)</f>
        <v/>
      </c>
      <c r="B222" s="58" t="str">
        <f>IF(Eksplikatsioon!B224=0,"",Eksplikatsioon!B224)</f>
        <v/>
      </c>
      <c r="C222" s="25" t="str">
        <f>IF(Eksplikatsioon!C224=0,"",Eksplikatsioon!C224)</f>
        <v/>
      </c>
      <c r="D222" s="25" t="str">
        <f>IF(Eksplikatsioon!D224=0,"",Eksplikatsioon!D224)</f>
        <v/>
      </c>
      <c r="E222" s="56" t="str">
        <f>IF(Eksplikatsioon!F224=0,"",Eksplikatsioon!F224)</f>
        <v/>
      </c>
      <c r="F222" s="25" t="str">
        <f>IF(Eksplikatsioon!H224=0,"",Eksplikatsioon!H224)</f>
        <v/>
      </c>
      <c r="G222" s="25" t="str">
        <f>IF(Eksplikatsioon!J224=0,"",Eksplikatsioon!J224)</f>
        <v/>
      </c>
      <c r="H222" s="25" t="str">
        <f>IF(Eksplikatsioon!K224=0,"",Eksplikatsioon!K224)</f>
        <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row>
    <row r="223" spans="1:47" x14ac:dyDescent="0.25">
      <c r="A223" s="25" t="str">
        <f>IF(Eksplikatsioon!A225=0,"",Eksplikatsioon!A225)</f>
        <v/>
      </c>
      <c r="B223" s="58" t="str">
        <f>IF(Eksplikatsioon!B225=0,"",Eksplikatsioon!B225)</f>
        <v/>
      </c>
      <c r="C223" s="25" t="str">
        <f>IF(Eksplikatsioon!C225=0,"",Eksplikatsioon!C225)</f>
        <v/>
      </c>
      <c r="D223" s="25" t="str">
        <f>IF(Eksplikatsioon!D225=0,"",Eksplikatsioon!D225)</f>
        <v/>
      </c>
      <c r="E223" s="56" t="str">
        <f>IF(Eksplikatsioon!F225=0,"",Eksplikatsioon!F225)</f>
        <v/>
      </c>
      <c r="F223" s="25" t="str">
        <f>IF(Eksplikatsioon!H225=0,"",Eksplikatsioon!H225)</f>
        <v/>
      </c>
      <c r="G223" s="25" t="str">
        <f>IF(Eksplikatsioon!J225=0,"",Eksplikatsioon!J225)</f>
        <v/>
      </c>
      <c r="H223" s="25" t="str">
        <f>IF(Eksplikatsioon!K225=0,"",Eksplikatsioon!K225)</f>
        <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row>
    <row r="224" spans="1:47" x14ac:dyDescent="0.25">
      <c r="A224" s="25" t="str">
        <f>IF(Eksplikatsioon!A226=0,"",Eksplikatsioon!A226)</f>
        <v/>
      </c>
      <c r="B224" s="58" t="str">
        <f>IF(Eksplikatsioon!B226=0,"",Eksplikatsioon!B226)</f>
        <v/>
      </c>
      <c r="C224" s="25" t="str">
        <f>IF(Eksplikatsioon!C226=0,"",Eksplikatsioon!C226)</f>
        <v/>
      </c>
      <c r="D224" s="25" t="str">
        <f>IF(Eksplikatsioon!D226=0,"",Eksplikatsioon!D226)</f>
        <v/>
      </c>
      <c r="E224" s="56" t="str">
        <f>IF(Eksplikatsioon!F226=0,"",Eksplikatsioon!F226)</f>
        <v/>
      </c>
      <c r="F224" s="25" t="str">
        <f>IF(Eksplikatsioon!H226=0,"",Eksplikatsioon!H226)</f>
        <v/>
      </c>
      <c r="G224" s="25" t="str">
        <f>IF(Eksplikatsioon!J226=0,"",Eksplikatsioon!J226)</f>
        <v/>
      </c>
      <c r="H224" s="25" t="str">
        <f>IF(Eksplikatsioon!K226=0,"",Eksplikatsioon!K226)</f>
        <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row>
    <row r="225" spans="1:47" x14ac:dyDescent="0.25">
      <c r="A225" s="25" t="str">
        <f>IF(Eksplikatsioon!A227=0,"",Eksplikatsioon!A227)</f>
        <v/>
      </c>
      <c r="B225" s="58" t="str">
        <f>IF(Eksplikatsioon!B227=0,"",Eksplikatsioon!B227)</f>
        <v/>
      </c>
      <c r="C225" s="25" t="str">
        <f>IF(Eksplikatsioon!C227=0,"",Eksplikatsioon!C227)</f>
        <v/>
      </c>
      <c r="D225" s="25" t="str">
        <f>IF(Eksplikatsioon!D227=0,"",Eksplikatsioon!D227)</f>
        <v/>
      </c>
      <c r="E225" s="56" t="str">
        <f>IF(Eksplikatsioon!F227=0,"",Eksplikatsioon!F227)</f>
        <v/>
      </c>
      <c r="F225" s="25" t="str">
        <f>IF(Eksplikatsioon!H227=0,"",Eksplikatsioon!H227)</f>
        <v/>
      </c>
      <c r="G225" s="25" t="str">
        <f>IF(Eksplikatsioon!J227=0,"",Eksplikatsioon!J227)</f>
        <v/>
      </c>
      <c r="H225" s="25" t="str">
        <f>IF(Eksplikatsioon!K227=0,"",Eksplikatsioon!K227)</f>
        <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row>
    <row r="226" spans="1:47" x14ac:dyDescent="0.25">
      <c r="A226" s="25" t="str">
        <f>IF(Eksplikatsioon!A228=0,"",Eksplikatsioon!A228)</f>
        <v/>
      </c>
      <c r="B226" s="58" t="str">
        <f>IF(Eksplikatsioon!B228=0,"",Eksplikatsioon!B228)</f>
        <v/>
      </c>
      <c r="C226" s="25" t="str">
        <f>IF(Eksplikatsioon!C228=0,"",Eksplikatsioon!C228)</f>
        <v/>
      </c>
      <c r="D226" s="25" t="str">
        <f>IF(Eksplikatsioon!D228=0,"",Eksplikatsioon!D228)</f>
        <v/>
      </c>
      <c r="E226" s="56" t="str">
        <f>IF(Eksplikatsioon!F228=0,"",Eksplikatsioon!F228)</f>
        <v/>
      </c>
      <c r="F226" s="25" t="str">
        <f>IF(Eksplikatsioon!H228=0,"",Eksplikatsioon!H228)</f>
        <v/>
      </c>
      <c r="G226" s="25" t="str">
        <f>IF(Eksplikatsioon!J228=0,"",Eksplikatsioon!J228)</f>
        <v/>
      </c>
      <c r="H226" s="25" t="str">
        <f>IF(Eksplikatsioon!K228=0,"",Eksplikatsioon!K228)</f>
        <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row>
    <row r="227" spans="1:47" x14ac:dyDescent="0.25">
      <c r="A227" s="25" t="str">
        <f>IF(Eksplikatsioon!A229=0,"",Eksplikatsioon!A229)</f>
        <v/>
      </c>
      <c r="B227" s="58" t="str">
        <f>IF(Eksplikatsioon!B229=0,"",Eksplikatsioon!B229)</f>
        <v/>
      </c>
      <c r="C227" s="25" t="str">
        <f>IF(Eksplikatsioon!C229=0,"",Eksplikatsioon!C229)</f>
        <v/>
      </c>
      <c r="D227" s="25" t="str">
        <f>IF(Eksplikatsioon!D229=0,"",Eksplikatsioon!D229)</f>
        <v/>
      </c>
      <c r="E227" s="56" t="str">
        <f>IF(Eksplikatsioon!F229=0,"",Eksplikatsioon!F229)</f>
        <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row>
    <row r="228" spans="1:47" x14ac:dyDescent="0.25">
      <c r="A228" s="25" t="str">
        <f>IF(Eksplikatsioon!A230=0,"",Eksplikatsioon!A230)</f>
        <v/>
      </c>
      <c r="B228" s="58" t="str">
        <f>IF(Eksplikatsioon!B230=0,"",Eksplikatsioon!B230)</f>
        <v/>
      </c>
      <c r="C228" s="25" t="str">
        <f>IF(Eksplikatsioon!C230=0,"",Eksplikatsioon!C230)</f>
        <v/>
      </c>
      <c r="D228" s="25" t="str">
        <f>IF(Eksplikatsioon!D230=0,"",Eksplikatsioon!D230)</f>
        <v/>
      </c>
      <c r="E228" s="56" t="str">
        <f>IF(Eksplikatsioon!F230=0,"",Eksplikatsioon!F230)</f>
        <v/>
      </c>
      <c r="F228" s="25" t="str">
        <f>IF(Eksplikatsioon!H230=0,"",Eksplikatsioon!H230)</f>
        <v/>
      </c>
      <c r="G228" s="25" t="str">
        <f>IF(Eksplikatsioon!J230=0,"",Eksplikatsioon!J230)</f>
        <v/>
      </c>
      <c r="H228" s="25" t="str">
        <f>IF(Eksplikatsioon!K230=0,"",Eksplikatsioon!K230)</f>
        <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row>
    <row r="229" spans="1:47" x14ac:dyDescent="0.25">
      <c r="A229" s="25" t="str">
        <f>IF(Eksplikatsioon!A231=0,"",Eksplikatsioon!A231)</f>
        <v/>
      </c>
      <c r="B229" s="58" t="str">
        <f>IF(Eksplikatsioon!B231=0,"",Eksplikatsioon!B231)</f>
        <v/>
      </c>
      <c r="C229" s="25" t="str">
        <f>IF(Eksplikatsioon!C231=0,"",Eksplikatsioon!C231)</f>
        <v/>
      </c>
      <c r="D229" s="25" t="str">
        <f>IF(Eksplikatsioon!D231=0,"",Eksplikatsioon!D231)</f>
        <v/>
      </c>
      <c r="E229" s="56" t="str">
        <f>IF(Eksplikatsioon!F231=0,"",Eksplikatsioon!F231)</f>
        <v/>
      </c>
      <c r="F229" s="25" t="str">
        <f>IF(Eksplikatsioon!H231=0,"",Eksplikatsioon!H231)</f>
        <v/>
      </c>
      <c r="G229" s="25" t="str">
        <f>IF(Eksplikatsioon!J231=0,"",Eksplikatsioon!J231)</f>
        <v/>
      </c>
      <c r="H229" s="25" t="str">
        <f>IF(Eksplikatsioon!K231=0,"",Eksplikatsioon!K231)</f>
        <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row>
    <row r="230" spans="1:47" x14ac:dyDescent="0.25">
      <c r="A230" s="25" t="str">
        <f>IF(Eksplikatsioon!A232=0,"",Eksplikatsioon!A232)</f>
        <v/>
      </c>
      <c r="B230" s="58" t="str">
        <f>IF(Eksplikatsioon!B232=0,"",Eksplikatsioon!B232)</f>
        <v/>
      </c>
      <c r="C230" s="25" t="str">
        <f>IF(Eksplikatsioon!C232=0,"",Eksplikatsioon!C232)</f>
        <v/>
      </c>
      <c r="D230" s="25" t="str">
        <f>IF(Eksplikatsioon!D232=0,"",Eksplikatsioon!D232)</f>
        <v/>
      </c>
      <c r="E230" s="56" t="str">
        <f>IF(Eksplikatsioon!F232=0,"",Eksplikatsioon!F232)</f>
        <v/>
      </c>
      <c r="F230" s="25" t="str">
        <f>IF(Eksplikatsioon!H232=0,"",Eksplikatsioon!H232)</f>
        <v/>
      </c>
      <c r="G230" s="25" t="str">
        <f>IF(Eksplikatsioon!J232=0,"",Eksplikatsioon!J232)</f>
        <v/>
      </c>
      <c r="H230" s="25" t="str">
        <f>IF(Eksplikatsioon!K232=0,"",Eksplikatsioon!K232)</f>
        <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row>
    <row r="231" spans="1:47" x14ac:dyDescent="0.25">
      <c r="A231" s="25" t="str">
        <f>IF(Eksplikatsioon!A233=0,"",Eksplikatsioon!A233)</f>
        <v/>
      </c>
      <c r="B231" s="58" t="str">
        <f>IF(Eksplikatsioon!B233=0,"",Eksplikatsioon!B233)</f>
        <v/>
      </c>
      <c r="C231" s="25" t="str">
        <f>IF(Eksplikatsioon!C233=0,"",Eksplikatsioon!C233)</f>
        <v/>
      </c>
      <c r="D231" s="25" t="str">
        <f>IF(Eksplikatsioon!D233=0,"",Eksplikatsioon!D233)</f>
        <v/>
      </c>
      <c r="E231" s="56" t="str">
        <f>IF(Eksplikatsioon!F233=0,"",Eksplikatsioon!F233)</f>
        <v/>
      </c>
      <c r="F231" s="25" t="str">
        <f>IF(Eksplikatsioon!H233=0,"",Eksplikatsioon!H233)</f>
        <v/>
      </c>
      <c r="G231" s="25" t="str">
        <f>IF(Eksplikatsioon!J233=0,"",Eksplikatsioon!J233)</f>
        <v/>
      </c>
      <c r="H231" s="25" t="str">
        <f>IF(Eksplikatsioon!K233=0,"",Eksplikatsioon!K233)</f>
        <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row>
    <row r="232" spans="1:47" x14ac:dyDescent="0.25">
      <c r="A232" s="25" t="str">
        <f>IF(Eksplikatsioon!A234=0,"",Eksplikatsioon!A234)</f>
        <v/>
      </c>
      <c r="B232" s="58" t="str">
        <f>IF(Eksplikatsioon!B234=0,"",Eksplikatsioon!B234)</f>
        <v/>
      </c>
      <c r="C232" s="25" t="str">
        <f>IF(Eksplikatsioon!C234=0,"",Eksplikatsioon!C234)</f>
        <v/>
      </c>
      <c r="D232" s="25" t="str">
        <f>IF(Eksplikatsioon!D234=0,"",Eksplikatsioon!D234)</f>
        <v/>
      </c>
      <c r="E232" s="56" t="str">
        <f>IF(Eksplikatsioon!F234=0,"",Eksplikatsioon!F234)</f>
        <v/>
      </c>
      <c r="F232" s="25" t="str">
        <f>IF(Eksplikatsioon!H234=0,"",Eksplikatsioon!H234)</f>
        <v/>
      </c>
      <c r="G232" s="25" t="str">
        <f>IF(Eksplikatsioon!J234=0,"",Eksplikatsioon!J234)</f>
        <v/>
      </c>
      <c r="H232" s="25" t="str">
        <f>IF(Eksplikatsioon!K234=0,"",Eksplikatsioon!K234)</f>
        <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row>
    <row r="233" spans="1:47" x14ac:dyDescent="0.25">
      <c r="A233" s="25" t="str">
        <f>IF(Eksplikatsioon!A235=0,"",Eksplikatsioon!A235)</f>
        <v/>
      </c>
      <c r="B233" s="58" t="str">
        <f>IF(Eksplikatsioon!B235=0,"",Eksplikatsioon!B235)</f>
        <v/>
      </c>
      <c r="C233" s="25" t="str">
        <f>IF(Eksplikatsioon!C235=0,"",Eksplikatsioon!C235)</f>
        <v/>
      </c>
      <c r="D233" s="25" t="str">
        <f>IF(Eksplikatsioon!D235=0,"",Eksplikatsioon!D235)</f>
        <v/>
      </c>
      <c r="E233" s="56" t="str">
        <f>IF(Eksplikatsioon!F235=0,"",Eksplikatsioon!F235)</f>
        <v/>
      </c>
      <c r="F233" s="25" t="str">
        <f>IF(Eksplikatsioon!H235=0,"",Eksplikatsioon!H235)</f>
        <v/>
      </c>
      <c r="G233" s="25" t="str">
        <f>IF(Eksplikatsioon!J235=0,"",Eksplikatsioon!J235)</f>
        <v/>
      </c>
      <c r="H233" s="25" t="str">
        <f>IF(Eksplikatsioon!K235=0,"",Eksplikatsioon!K235)</f>
        <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row>
    <row r="234" spans="1:47" x14ac:dyDescent="0.25">
      <c r="A234" s="25" t="str">
        <f>IF(Eksplikatsioon!A236=0,"",Eksplikatsioon!A236)</f>
        <v/>
      </c>
      <c r="B234" s="58" t="str">
        <f>IF(Eksplikatsioon!B236=0,"",Eksplikatsioon!B236)</f>
        <v/>
      </c>
      <c r="C234" s="25" t="str">
        <f>IF(Eksplikatsioon!C236=0,"",Eksplikatsioon!C236)</f>
        <v/>
      </c>
      <c r="D234" s="25" t="str">
        <f>IF(Eksplikatsioon!D236=0,"",Eksplikatsioon!D236)</f>
        <v/>
      </c>
      <c r="E234" s="56" t="str">
        <f>IF(Eksplikatsioon!F236=0,"",Eksplikatsioon!F236)</f>
        <v/>
      </c>
      <c r="F234" s="25" t="str">
        <f>IF(Eksplikatsioon!H236=0,"",Eksplikatsioon!H236)</f>
        <v/>
      </c>
      <c r="G234" s="25" t="str">
        <f>IF(Eksplikatsioon!J236=0,"",Eksplikatsioon!J236)</f>
        <v/>
      </c>
      <c r="H234" s="25" t="str">
        <f>IF(Eksplikatsioon!K236=0,"",Eksplikatsioon!K236)</f>
        <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row>
    <row r="235" spans="1:47" x14ac:dyDescent="0.25">
      <c r="A235" s="25" t="str">
        <f>IF(Eksplikatsioon!A237=0,"",Eksplikatsioon!A237)</f>
        <v/>
      </c>
      <c r="B235" s="58" t="str">
        <f>IF(Eksplikatsioon!B237=0,"",Eksplikatsioon!B237)</f>
        <v/>
      </c>
      <c r="C235" s="25" t="str">
        <f>IF(Eksplikatsioon!C237=0,"",Eksplikatsioon!C237)</f>
        <v/>
      </c>
      <c r="D235" s="25" t="str">
        <f>IF(Eksplikatsioon!D237=0,"",Eksplikatsioon!D237)</f>
        <v/>
      </c>
      <c r="E235" s="56" t="str">
        <f>IF(Eksplikatsioon!F237=0,"",Eksplikatsioon!F237)</f>
        <v/>
      </c>
      <c r="F235" s="25" t="str">
        <f>IF(Eksplikatsioon!H237=0,"",Eksplikatsioon!H237)</f>
        <v/>
      </c>
      <c r="G235" s="25" t="str">
        <f>IF(Eksplikatsioon!J237=0,"",Eksplikatsioon!J237)</f>
        <v/>
      </c>
      <c r="H235" s="25" t="str">
        <f>IF(Eksplikatsioon!K237=0,"",Eksplikatsioon!K237)</f>
        <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row>
    <row r="236" spans="1:47" x14ac:dyDescent="0.25">
      <c r="A236" s="25" t="str">
        <f>IF(Eksplikatsioon!A238=0,"",Eksplikatsioon!A238)</f>
        <v/>
      </c>
      <c r="B236" s="58" t="str">
        <f>IF(Eksplikatsioon!B238=0,"",Eksplikatsioon!B238)</f>
        <v/>
      </c>
      <c r="C236" s="25" t="str">
        <f>IF(Eksplikatsioon!C238=0,"",Eksplikatsioon!C238)</f>
        <v/>
      </c>
      <c r="D236" s="25" t="str">
        <f>IF(Eksplikatsioon!D238=0,"",Eksplikatsioon!D238)</f>
        <v/>
      </c>
      <c r="E236" s="56" t="str">
        <f>IF(Eksplikatsioon!F238=0,"",Eksplikatsioon!F238)</f>
        <v/>
      </c>
      <c r="F236" s="25" t="str">
        <f>IF(Eksplikatsioon!H238=0,"",Eksplikatsioon!H238)</f>
        <v/>
      </c>
      <c r="G236" s="25" t="str">
        <f>IF(Eksplikatsioon!J238=0,"",Eksplikatsioon!J238)</f>
        <v/>
      </c>
      <c r="H236" s="25" t="str">
        <f>IF(Eksplikatsioon!K238=0,"",Eksplikatsioon!K238)</f>
        <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row>
    <row r="237" spans="1:47" x14ac:dyDescent="0.25">
      <c r="A237" s="25" t="str">
        <f>IF(Eksplikatsioon!A239=0,"",Eksplikatsioon!A239)</f>
        <v/>
      </c>
      <c r="B237" s="58" t="str">
        <f>IF(Eksplikatsioon!B239=0,"",Eksplikatsioon!B239)</f>
        <v/>
      </c>
      <c r="C237" s="25" t="str">
        <f>IF(Eksplikatsioon!C239=0,"",Eksplikatsioon!C239)</f>
        <v/>
      </c>
      <c r="D237" s="25" t="str">
        <f>IF(Eksplikatsioon!D239=0,"",Eksplikatsioon!D239)</f>
        <v/>
      </c>
      <c r="E237" s="56" t="str">
        <f>IF(Eksplikatsioon!F239=0,"",Eksplikatsioon!F239)</f>
        <v/>
      </c>
      <c r="F237" s="25" t="str">
        <f>IF(Eksplikatsioon!H239=0,"",Eksplikatsioon!H239)</f>
        <v/>
      </c>
      <c r="G237" s="25" t="str">
        <f>IF(Eksplikatsioon!J239=0,"",Eksplikatsioon!J239)</f>
        <v/>
      </c>
      <c r="H237" s="25" t="str">
        <f>IF(Eksplikatsioon!K239=0,"",Eksplikatsioon!K239)</f>
        <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row>
    <row r="238" spans="1:47" x14ac:dyDescent="0.25">
      <c r="A238" s="25" t="str">
        <f>IF(Eksplikatsioon!A240=0,"",Eksplikatsioon!A240)</f>
        <v/>
      </c>
      <c r="B238" s="58" t="str">
        <f>IF(Eksplikatsioon!B240=0,"",Eksplikatsioon!B240)</f>
        <v/>
      </c>
      <c r="C238" s="25" t="str">
        <f>IF(Eksplikatsioon!C240=0,"",Eksplikatsioon!C240)</f>
        <v/>
      </c>
      <c r="D238" s="25" t="str">
        <f>IF(Eksplikatsioon!D240=0,"",Eksplikatsioon!D240)</f>
        <v/>
      </c>
      <c r="E238" s="56" t="str">
        <f>IF(Eksplikatsioon!F240=0,"",Eksplikatsioon!F240)</f>
        <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row>
    <row r="239" spans="1:47" x14ac:dyDescent="0.25">
      <c r="A239" s="25" t="str">
        <f>IF(Eksplikatsioon!A241=0,"",Eksplikatsioon!A241)</f>
        <v/>
      </c>
      <c r="B239" s="58" t="str">
        <f>IF(Eksplikatsioon!B241=0,"",Eksplikatsioon!B241)</f>
        <v/>
      </c>
      <c r="C239" s="25" t="str">
        <f>IF(Eksplikatsioon!C241=0,"",Eksplikatsioon!C241)</f>
        <v/>
      </c>
      <c r="D239" s="25" t="str">
        <f>IF(Eksplikatsioon!D241=0,"",Eksplikatsioon!D241)</f>
        <v/>
      </c>
      <c r="E239" s="56" t="str">
        <f>IF(Eksplikatsioon!F241=0,"",Eksplikatsioon!F241)</f>
        <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row>
    <row r="240" spans="1:47" x14ac:dyDescent="0.25">
      <c r="A240" s="25" t="str">
        <f>IF(Eksplikatsioon!A242=0,"",Eksplikatsioon!A242)</f>
        <v/>
      </c>
      <c r="B240" s="58" t="str">
        <f>IF(Eksplikatsioon!B242=0,"",Eksplikatsioon!B242)</f>
        <v/>
      </c>
      <c r="C240" s="25" t="str">
        <f>IF(Eksplikatsioon!C242=0,"",Eksplikatsioon!C242)</f>
        <v/>
      </c>
      <c r="D240" s="25" t="str">
        <f>IF(Eksplikatsioon!D242=0,"",Eksplikatsioon!D242)</f>
        <v/>
      </c>
      <c r="E240" s="56" t="str">
        <f>IF(Eksplikatsioon!F242=0,"",Eksplikatsioon!F242)</f>
        <v/>
      </c>
      <c r="F240" s="25" t="str">
        <f>IF(Eksplikatsioon!H242=0,"",Eksplikatsioon!H242)</f>
        <v/>
      </c>
      <c r="G240" s="25" t="str">
        <f>IF(Eksplikatsioon!J242=0,"",Eksplikatsioon!J242)</f>
        <v/>
      </c>
      <c r="H240" s="25" t="str">
        <f>IF(Eksplikatsioon!K242=0,"",Eksplikatsioon!K242)</f>
        <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row>
    <row r="241" spans="1:47" x14ac:dyDescent="0.25">
      <c r="A241" s="25" t="str">
        <f>IF(Eksplikatsioon!A243=0,"",Eksplikatsioon!A243)</f>
        <v/>
      </c>
      <c r="B241" s="58" t="str">
        <f>IF(Eksplikatsioon!B243=0,"",Eksplikatsioon!B243)</f>
        <v/>
      </c>
      <c r="C241" s="25" t="str">
        <f>IF(Eksplikatsioon!C243=0,"",Eksplikatsioon!C243)</f>
        <v/>
      </c>
      <c r="D241" s="25" t="str">
        <f>IF(Eksplikatsioon!D243=0,"",Eksplikatsioon!D243)</f>
        <v/>
      </c>
      <c r="E241" s="56" t="str">
        <f>IF(Eksplikatsioon!F243=0,"",Eksplikatsioon!F243)</f>
        <v/>
      </c>
      <c r="F241" s="25" t="str">
        <f>IF(Eksplikatsioon!H243=0,"",Eksplikatsioon!H243)</f>
        <v/>
      </c>
      <c r="G241" s="25" t="str">
        <f>IF(Eksplikatsioon!J243=0,"",Eksplikatsioon!J243)</f>
        <v/>
      </c>
      <c r="H241" s="25" t="str">
        <f>IF(Eksplikatsioon!K243=0,"",Eksplikatsioon!K243)</f>
        <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row>
    <row r="242" spans="1:47" x14ac:dyDescent="0.25">
      <c r="A242" s="25" t="str">
        <f>IF(Eksplikatsioon!A244=0,"",Eksplikatsioon!A244)</f>
        <v/>
      </c>
      <c r="B242" s="58" t="str">
        <f>IF(Eksplikatsioon!B244=0,"",Eksplikatsioon!B244)</f>
        <v/>
      </c>
      <c r="C242" s="25" t="str">
        <f>IF(Eksplikatsioon!C244=0,"",Eksplikatsioon!C244)</f>
        <v/>
      </c>
      <c r="D242" s="25" t="str">
        <f>IF(Eksplikatsioon!D244=0,"",Eksplikatsioon!D244)</f>
        <v/>
      </c>
      <c r="E242" s="56" t="str">
        <f>IF(Eksplikatsioon!F244=0,"",Eksplikatsioon!F244)</f>
        <v/>
      </c>
      <c r="F242" s="25" t="str">
        <f>IF(Eksplikatsioon!H244=0,"",Eksplikatsioon!H244)</f>
        <v/>
      </c>
      <c r="G242" s="25" t="str">
        <f>IF(Eksplikatsioon!J244=0,"",Eksplikatsioon!J244)</f>
        <v/>
      </c>
      <c r="H242" s="25" t="str">
        <f>IF(Eksplikatsioon!K244=0,"",Eksplikatsioon!K244)</f>
        <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row>
    <row r="243" spans="1:47" x14ac:dyDescent="0.25">
      <c r="A243" s="25" t="str">
        <f>IF(Eksplikatsioon!A245=0,"",Eksplikatsioon!A245)</f>
        <v/>
      </c>
      <c r="B243" s="58" t="str">
        <f>IF(Eksplikatsioon!B245=0,"",Eksplikatsioon!B245)</f>
        <v/>
      </c>
      <c r="C243" s="25" t="str">
        <f>IF(Eksplikatsioon!C245=0,"",Eksplikatsioon!C245)</f>
        <v/>
      </c>
      <c r="D243" s="25" t="str">
        <f>IF(Eksplikatsioon!D245=0,"",Eksplikatsioon!D245)</f>
        <v/>
      </c>
      <c r="E243" s="56" t="str">
        <f>IF(Eksplikatsioon!F245=0,"",Eksplikatsioon!F245)</f>
        <v/>
      </c>
      <c r="F243" s="25" t="str">
        <f>IF(Eksplikatsioon!H245=0,"",Eksplikatsioon!H245)</f>
        <v/>
      </c>
      <c r="G243" s="25" t="str">
        <f>IF(Eksplikatsioon!J245=0,"",Eksplikatsioon!J245)</f>
        <v/>
      </c>
      <c r="H243" s="25" t="str">
        <f>IF(Eksplikatsioon!K245=0,"",Eksplikatsioon!K245)</f>
        <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row>
    <row r="244" spans="1:47" x14ac:dyDescent="0.25">
      <c r="A244" s="25" t="str">
        <f>IF(Eksplikatsioon!A246=0,"",Eksplikatsioon!A246)</f>
        <v/>
      </c>
      <c r="B244" s="58" t="str">
        <f>IF(Eksplikatsioon!B246=0,"",Eksplikatsioon!B246)</f>
        <v/>
      </c>
      <c r="C244" s="25" t="str">
        <f>IF(Eksplikatsioon!C246=0,"",Eksplikatsioon!C246)</f>
        <v/>
      </c>
      <c r="D244" s="25" t="str">
        <f>IF(Eksplikatsioon!D246=0,"",Eksplikatsioon!D246)</f>
        <v/>
      </c>
      <c r="E244" s="56" t="str">
        <f>IF(Eksplikatsioon!F246=0,"",Eksplikatsioon!F246)</f>
        <v/>
      </c>
      <c r="F244" s="25" t="str">
        <f>IF(Eksplikatsioon!H246=0,"",Eksplikatsioon!H246)</f>
        <v/>
      </c>
      <c r="G244" s="25" t="str">
        <f>IF(Eksplikatsioon!J246=0,"",Eksplikatsioon!J246)</f>
        <v/>
      </c>
      <c r="H244" s="25" t="str">
        <f>IF(Eksplikatsioon!K246=0,"",Eksplikatsioon!K246)</f>
        <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row>
    <row r="245" spans="1:47" x14ac:dyDescent="0.25">
      <c r="A245" s="25" t="str">
        <f>IF(Eksplikatsioon!A247=0,"",Eksplikatsioon!A247)</f>
        <v/>
      </c>
      <c r="B245" s="58" t="str">
        <f>IF(Eksplikatsioon!B247=0,"",Eksplikatsioon!B247)</f>
        <v/>
      </c>
      <c r="C245" s="25" t="str">
        <f>IF(Eksplikatsioon!C247=0,"",Eksplikatsioon!C247)</f>
        <v/>
      </c>
      <c r="D245" s="25" t="str">
        <f>IF(Eksplikatsioon!D247=0,"",Eksplikatsioon!D247)</f>
        <v/>
      </c>
      <c r="E245" s="56" t="str">
        <f>IF(Eksplikatsioon!F247=0,"",Eksplikatsioon!F247)</f>
        <v/>
      </c>
      <c r="F245" s="25" t="str">
        <f>IF(Eksplikatsioon!H247=0,"",Eksplikatsioon!H247)</f>
        <v/>
      </c>
      <c r="G245" s="25" t="str">
        <f>IF(Eksplikatsioon!J247=0,"",Eksplikatsioon!J247)</f>
        <v/>
      </c>
      <c r="H245" s="25" t="str">
        <f>IF(Eksplikatsioon!K247=0,"",Eksplikatsioon!K247)</f>
        <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row>
    <row r="246" spans="1:47" x14ac:dyDescent="0.25">
      <c r="A246" s="25" t="str">
        <f>IF(Eksplikatsioon!A248=0,"",Eksplikatsioon!A248)</f>
        <v/>
      </c>
      <c r="B246" s="58" t="str">
        <f>IF(Eksplikatsioon!B248=0,"",Eksplikatsioon!B248)</f>
        <v/>
      </c>
      <c r="C246" s="25" t="str">
        <f>IF(Eksplikatsioon!C248=0,"",Eksplikatsioon!C248)</f>
        <v/>
      </c>
      <c r="D246" s="25" t="str">
        <f>IF(Eksplikatsioon!D248=0,"",Eksplikatsioon!D248)</f>
        <v/>
      </c>
      <c r="E246" s="56" t="str">
        <f>IF(Eksplikatsioon!F248=0,"",Eksplikatsioon!F248)</f>
        <v/>
      </c>
      <c r="F246" s="25" t="str">
        <f>IF(Eksplikatsioon!H248=0,"",Eksplikatsioon!H248)</f>
        <v/>
      </c>
      <c r="G246" s="25" t="str">
        <f>IF(Eksplikatsioon!J248=0,"",Eksplikatsioon!J248)</f>
        <v/>
      </c>
      <c r="H246" s="25" t="str">
        <f>IF(Eksplikatsioon!K248=0,"",Eksplikatsioon!K248)</f>
        <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row>
    <row r="247" spans="1:47" x14ac:dyDescent="0.25">
      <c r="A247" s="25" t="str">
        <f>IF(Eksplikatsioon!A249=0,"",Eksplikatsioon!A249)</f>
        <v/>
      </c>
      <c r="B247" s="58" t="str">
        <f>IF(Eksplikatsioon!B249=0,"",Eksplikatsioon!B249)</f>
        <v/>
      </c>
      <c r="C247" s="25" t="str">
        <f>IF(Eksplikatsioon!C249=0,"",Eksplikatsioon!C249)</f>
        <v/>
      </c>
      <c r="D247" s="25" t="str">
        <f>IF(Eksplikatsioon!D249=0,"",Eksplikatsioon!D249)</f>
        <v/>
      </c>
      <c r="E247" s="56" t="str">
        <f>IF(Eksplikatsioon!F249=0,"",Eksplikatsioon!F249)</f>
        <v/>
      </c>
      <c r="F247" s="25" t="str">
        <f>IF(Eksplikatsioon!H249=0,"",Eksplikatsioon!H249)</f>
        <v/>
      </c>
      <c r="G247" s="25" t="str">
        <f>IF(Eksplikatsioon!J249=0,"",Eksplikatsioon!J249)</f>
        <v/>
      </c>
      <c r="H247" s="25" t="str">
        <f>IF(Eksplikatsioon!K249=0,"",Eksplikatsioon!K249)</f>
        <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row>
    <row r="248" spans="1:47" x14ac:dyDescent="0.25">
      <c r="A248" s="25" t="str">
        <f>IF(Eksplikatsioon!A250=0,"",Eksplikatsioon!A250)</f>
        <v/>
      </c>
      <c r="B248" s="58" t="str">
        <f>IF(Eksplikatsioon!B250=0,"",Eksplikatsioon!B250)</f>
        <v/>
      </c>
      <c r="C248" s="25" t="str">
        <f>IF(Eksplikatsioon!C250=0,"",Eksplikatsioon!C250)</f>
        <v/>
      </c>
      <c r="D248" s="25" t="str">
        <f>IF(Eksplikatsioon!D250=0,"",Eksplikatsioon!D250)</f>
        <v/>
      </c>
      <c r="E248" s="56" t="str">
        <f>IF(Eksplikatsioon!F250=0,"",Eksplikatsioon!F250)</f>
        <v/>
      </c>
      <c r="F248" s="25" t="str">
        <f>IF(Eksplikatsioon!H250=0,"",Eksplikatsioon!H250)</f>
        <v/>
      </c>
      <c r="G248" s="25" t="str">
        <f>IF(Eksplikatsioon!J250=0,"",Eksplikatsioon!J250)</f>
        <v/>
      </c>
      <c r="H248" s="25" t="str">
        <f>IF(Eksplikatsioon!K250=0,"",Eksplikatsioon!K250)</f>
        <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row>
    <row r="249" spans="1:47" x14ac:dyDescent="0.25">
      <c r="A249" s="25" t="str">
        <f>IF(Eksplikatsioon!A251=0,"",Eksplikatsioon!A251)</f>
        <v/>
      </c>
      <c r="B249" s="58" t="str">
        <f>IF(Eksplikatsioon!B251=0,"",Eksplikatsioon!B251)</f>
        <v/>
      </c>
      <c r="C249" s="25" t="str">
        <f>IF(Eksplikatsioon!C251=0,"",Eksplikatsioon!C251)</f>
        <v/>
      </c>
      <c r="D249" s="25" t="str">
        <f>IF(Eksplikatsioon!D251=0,"",Eksplikatsioon!D251)</f>
        <v/>
      </c>
      <c r="E249" s="56" t="str">
        <f>IF(Eksplikatsioon!F251=0,"",Eksplikatsioon!F251)</f>
        <v/>
      </c>
      <c r="F249" s="25" t="str">
        <f>IF(Eksplikatsioon!H251=0,"",Eksplikatsioon!H251)</f>
        <v/>
      </c>
      <c r="G249" s="25" t="str">
        <f>IF(Eksplikatsioon!J251=0,"",Eksplikatsioon!J251)</f>
        <v/>
      </c>
      <c r="H249" s="25" t="str">
        <f>IF(Eksplikatsioon!K251=0,"",Eksplikatsioon!K251)</f>
        <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row>
    <row r="250" spans="1:47" x14ac:dyDescent="0.25">
      <c r="A250" s="25" t="str">
        <f>IF(Eksplikatsioon!A252=0,"",Eksplikatsioon!A252)</f>
        <v/>
      </c>
      <c r="B250" s="58" t="str">
        <f>IF(Eksplikatsioon!B252=0,"",Eksplikatsioon!B252)</f>
        <v/>
      </c>
      <c r="C250" s="25" t="str">
        <f>IF(Eksplikatsioon!C252=0,"",Eksplikatsioon!C252)</f>
        <v/>
      </c>
      <c r="D250" s="25" t="str">
        <f>IF(Eksplikatsioon!D252=0,"",Eksplikatsioon!D252)</f>
        <v/>
      </c>
      <c r="E250" s="56" t="str">
        <f>IF(Eksplikatsioon!F252=0,"",Eksplikatsioon!F252)</f>
        <v/>
      </c>
      <c r="F250" s="25" t="str">
        <f>IF(Eksplikatsioon!H252=0,"",Eksplikatsioon!H252)</f>
        <v/>
      </c>
      <c r="G250" s="25" t="str">
        <f>IF(Eksplikatsioon!J252=0,"",Eksplikatsioon!J252)</f>
        <v/>
      </c>
      <c r="H250" s="25" t="str">
        <f>IF(Eksplikatsioon!K252=0,"",Eksplikatsioon!K252)</f>
        <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row>
    <row r="251" spans="1:47" x14ac:dyDescent="0.25">
      <c r="A251" s="25" t="str">
        <f>IF(Eksplikatsioon!A253=0,"",Eksplikatsioon!A253)</f>
        <v/>
      </c>
      <c r="B251" s="58" t="str">
        <f>IF(Eksplikatsioon!B253=0,"",Eksplikatsioon!B253)</f>
        <v/>
      </c>
      <c r="C251" s="25" t="str">
        <f>IF(Eksplikatsioon!C253=0,"",Eksplikatsioon!C253)</f>
        <v/>
      </c>
      <c r="D251" s="25" t="str">
        <f>IF(Eksplikatsioon!D253=0,"",Eksplikatsioon!D253)</f>
        <v/>
      </c>
      <c r="E251" s="56" t="str">
        <f>IF(Eksplikatsioon!F253=0,"",Eksplikatsioon!F253)</f>
        <v/>
      </c>
      <c r="F251" s="25" t="str">
        <f>IF(Eksplikatsioon!H253=0,"",Eksplikatsioon!H253)</f>
        <v/>
      </c>
      <c r="G251" s="25" t="str">
        <f>IF(Eksplikatsioon!J253=0,"",Eksplikatsioon!J253)</f>
        <v/>
      </c>
      <c r="H251" s="25" t="str">
        <f>IF(Eksplikatsioon!K253=0,"",Eksplikatsioon!K253)</f>
        <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row>
    <row r="252" spans="1:47" x14ac:dyDescent="0.25">
      <c r="A252" s="25" t="str">
        <f>IF(Eksplikatsioon!A254=0,"",Eksplikatsioon!A254)</f>
        <v/>
      </c>
      <c r="B252" s="58" t="str">
        <f>IF(Eksplikatsioon!B254=0,"",Eksplikatsioon!B254)</f>
        <v/>
      </c>
      <c r="C252" s="25" t="str">
        <f>IF(Eksplikatsioon!C254=0,"",Eksplikatsioon!C254)</f>
        <v/>
      </c>
      <c r="D252" s="25" t="str">
        <f>IF(Eksplikatsioon!D254=0,"",Eksplikatsioon!D254)</f>
        <v/>
      </c>
      <c r="E252" s="56" t="str">
        <f>IF(Eksplikatsioon!F254=0,"",Eksplikatsioon!F254)</f>
        <v/>
      </c>
      <c r="F252" s="25" t="str">
        <f>IF(Eksplikatsioon!H254=0,"",Eksplikatsioon!H254)</f>
        <v/>
      </c>
      <c r="G252" s="25" t="str">
        <f>IF(Eksplikatsioon!J254=0,"",Eksplikatsioon!J254)</f>
        <v/>
      </c>
      <c r="H252" s="25" t="str">
        <f>IF(Eksplikatsioon!K254=0,"",Eksplikatsioon!K254)</f>
        <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row>
    <row r="253" spans="1:47" x14ac:dyDescent="0.25">
      <c r="A253" s="25" t="str">
        <f>IF(Eksplikatsioon!A255=0,"",Eksplikatsioon!A255)</f>
        <v/>
      </c>
      <c r="B253" s="58" t="str">
        <f>IF(Eksplikatsioon!B255=0,"",Eksplikatsioon!B255)</f>
        <v/>
      </c>
      <c r="C253" s="25" t="str">
        <f>IF(Eksplikatsioon!C255=0,"",Eksplikatsioon!C255)</f>
        <v/>
      </c>
      <c r="D253" s="25" t="str">
        <f>IF(Eksplikatsioon!D255=0,"",Eksplikatsioon!D255)</f>
        <v/>
      </c>
      <c r="E253" s="56" t="str">
        <f>IF(Eksplikatsioon!F255=0,"",Eksplikatsioon!F255)</f>
        <v/>
      </c>
      <c r="F253" s="25" t="str">
        <f>IF(Eksplikatsioon!H255=0,"",Eksplikatsioon!H255)</f>
        <v/>
      </c>
      <c r="G253" s="25" t="str">
        <f>IF(Eksplikatsioon!J255=0,"",Eksplikatsioon!J255)</f>
        <v/>
      </c>
      <c r="H253" s="25" t="str">
        <f>IF(Eksplikatsioon!K255=0,"",Eksplikatsioon!K255)</f>
        <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row>
    <row r="254" spans="1:47" x14ac:dyDescent="0.25">
      <c r="A254" s="25" t="str">
        <f>IF(Eksplikatsioon!A256=0,"",Eksplikatsioon!A256)</f>
        <v/>
      </c>
      <c r="B254" s="58" t="str">
        <f>IF(Eksplikatsioon!B256=0,"",Eksplikatsioon!B256)</f>
        <v/>
      </c>
      <c r="C254" s="25" t="str">
        <f>IF(Eksplikatsioon!C256=0,"",Eksplikatsioon!C256)</f>
        <v/>
      </c>
      <c r="D254" s="25" t="str">
        <f>IF(Eksplikatsioon!D256=0,"",Eksplikatsioon!D256)</f>
        <v/>
      </c>
      <c r="E254" s="56" t="str">
        <f>IF(Eksplikatsioon!F256=0,"",Eksplikatsioon!F256)</f>
        <v/>
      </c>
      <c r="F254" s="25" t="str">
        <f>IF(Eksplikatsioon!H256=0,"",Eksplikatsioon!H256)</f>
        <v/>
      </c>
      <c r="G254" s="25" t="str">
        <f>IF(Eksplikatsioon!J256=0,"",Eksplikatsioon!J256)</f>
        <v/>
      </c>
      <c r="H254" s="25" t="str">
        <f>IF(Eksplikatsioon!K256=0,"",Eksplikatsioon!K256)</f>
        <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row>
    <row r="255" spans="1:47" x14ac:dyDescent="0.25">
      <c r="A255" s="25" t="str">
        <f>IF(Eksplikatsioon!A257=0,"",Eksplikatsioon!A257)</f>
        <v/>
      </c>
      <c r="B255" s="58" t="str">
        <f>IF(Eksplikatsioon!B257=0,"",Eksplikatsioon!B257)</f>
        <v/>
      </c>
      <c r="C255" s="25" t="str">
        <f>IF(Eksplikatsioon!C257=0,"",Eksplikatsioon!C257)</f>
        <v/>
      </c>
      <c r="D255" s="25" t="str">
        <f>IF(Eksplikatsioon!D257=0,"",Eksplikatsioon!D257)</f>
        <v/>
      </c>
      <c r="E255" s="56" t="str">
        <f>IF(Eksplikatsioon!F257=0,"",Eksplikatsioon!F257)</f>
        <v/>
      </c>
      <c r="F255" s="25" t="str">
        <f>IF(Eksplikatsioon!H257=0,"",Eksplikatsioon!H257)</f>
        <v/>
      </c>
      <c r="G255" s="25" t="str">
        <f>IF(Eksplikatsioon!J257=0,"",Eksplikatsioon!J257)</f>
        <v/>
      </c>
      <c r="H255" s="25" t="str">
        <f>IF(Eksplikatsioon!K257=0,"",Eksplikatsioon!K257)</f>
        <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row>
    <row r="256" spans="1:47" x14ac:dyDescent="0.25">
      <c r="A256" s="25" t="str">
        <f>IF(Eksplikatsioon!A258=0,"",Eksplikatsioon!A258)</f>
        <v/>
      </c>
      <c r="B256" s="58" t="str">
        <f>IF(Eksplikatsioon!B258=0,"",Eksplikatsioon!B258)</f>
        <v/>
      </c>
      <c r="C256" s="25" t="str">
        <f>IF(Eksplikatsioon!C258=0,"",Eksplikatsioon!C258)</f>
        <v/>
      </c>
      <c r="D256" s="25" t="str">
        <f>IF(Eksplikatsioon!D258=0,"",Eksplikatsioon!D258)</f>
        <v/>
      </c>
      <c r="E256" s="56" t="str">
        <f>IF(Eksplikatsioon!F258=0,"",Eksplikatsioon!F258)</f>
        <v/>
      </c>
      <c r="F256" s="25" t="str">
        <f>IF(Eksplikatsioon!H258=0,"",Eksplikatsioon!H258)</f>
        <v/>
      </c>
      <c r="G256" s="25" t="str">
        <f>IF(Eksplikatsioon!J258=0,"",Eksplikatsioon!J258)</f>
        <v/>
      </c>
      <c r="H256" s="25" t="str">
        <f>IF(Eksplikatsioon!K258=0,"",Eksplikatsioon!K258)</f>
        <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row>
    <row r="257" spans="1:47" x14ac:dyDescent="0.25">
      <c r="A257" s="25" t="str">
        <f>IF(Eksplikatsioon!A259=0,"",Eksplikatsioon!A259)</f>
        <v/>
      </c>
      <c r="B257" s="58" t="str">
        <f>IF(Eksplikatsioon!B259=0,"",Eksplikatsioon!B259)</f>
        <v/>
      </c>
      <c r="C257" s="25" t="str">
        <f>IF(Eksplikatsioon!C259=0,"",Eksplikatsioon!C259)</f>
        <v/>
      </c>
      <c r="D257" s="25" t="str">
        <f>IF(Eksplikatsioon!D259=0,"",Eksplikatsioon!D259)</f>
        <v/>
      </c>
      <c r="E257" s="56" t="str">
        <f>IF(Eksplikatsioon!F259=0,"",Eksplikatsioon!F259)</f>
        <v/>
      </c>
      <c r="F257" s="25" t="str">
        <f>IF(Eksplikatsioon!H259=0,"",Eksplikatsioon!H259)</f>
        <v/>
      </c>
      <c r="G257" s="25" t="str">
        <f>IF(Eksplikatsioon!J259=0,"",Eksplikatsioon!J259)</f>
        <v/>
      </c>
      <c r="H257" s="25" t="str">
        <f>IF(Eksplikatsioon!K259=0,"",Eksplikatsioon!K259)</f>
        <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row>
    <row r="258" spans="1:47" x14ac:dyDescent="0.25">
      <c r="A258" s="25" t="str">
        <f>IF(Eksplikatsioon!A260=0,"",Eksplikatsioon!A260)</f>
        <v/>
      </c>
      <c r="B258" s="58" t="str">
        <f>IF(Eksplikatsioon!B260=0,"",Eksplikatsioon!B260)</f>
        <v/>
      </c>
      <c r="C258" s="25" t="str">
        <f>IF(Eksplikatsioon!C260=0,"",Eksplikatsioon!C260)</f>
        <v/>
      </c>
      <c r="D258" s="25" t="str">
        <f>IF(Eksplikatsioon!D260=0,"",Eksplikatsioon!D260)</f>
        <v/>
      </c>
      <c r="E258" s="56" t="str">
        <f>IF(Eksplikatsioon!F260=0,"",Eksplikatsioon!F260)</f>
        <v/>
      </c>
      <c r="F258" s="25" t="str">
        <f>IF(Eksplikatsioon!H260=0,"",Eksplikatsioon!H260)</f>
        <v/>
      </c>
      <c r="G258" s="25" t="str">
        <f>IF(Eksplikatsioon!J260=0,"",Eksplikatsioon!J260)</f>
        <v/>
      </c>
      <c r="H258" s="25" t="str">
        <f>IF(Eksplikatsioon!K260=0,"",Eksplikatsioon!K260)</f>
        <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row>
    <row r="259" spans="1:47" x14ac:dyDescent="0.25">
      <c r="A259" s="25" t="str">
        <f>IF(Eksplikatsioon!A261=0,"",Eksplikatsioon!A261)</f>
        <v/>
      </c>
      <c r="B259" s="58" t="str">
        <f>IF(Eksplikatsioon!B261=0,"",Eksplikatsioon!B261)</f>
        <v/>
      </c>
      <c r="C259" s="25" t="str">
        <f>IF(Eksplikatsioon!C261=0,"",Eksplikatsioon!C261)</f>
        <v/>
      </c>
      <c r="D259" s="25" t="str">
        <f>IF(Eksplikatsioon!D261=0,"",Eksplikatsioon!D261)</f>
        <v/>
      </c>
      <c r="E259" s="56" t="str">
        <f>IF(Eksplikatsioon!F261=0,"",Eksplikatsioon!F261)</f>
        <v/>
      </c>
      <c r="F259" s="25" t="str">
        <f>IF(Eksplikatsioon!H261=0,"",Eksplikatsioon!H261)</f>
        <v/>
      </c>
      <c r="G259" s="25" t="str">
        <f>IF(Eksplikatsioon!J261=0,"",Eksplikatsioon!J261)</f>
        <v/>
      </c>
      <c r="H259" s="25" t="str">
        <f>IF(Eksplikatsioon!K261=0,"",Eksplikatsioon!K261)</f>
        <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row>
    <row r="260" spans="1:47" x14ac:dyDescent="0.25">
      <c r="A260" s="25" t="str">
        <f>IF(Eksplikatsioon!A262=0,"",Eksplikatsioon!A262)</f>
        <v/>
      </c>
      <c r="B260" s="58" t="str">
        <f>IF(Eksplikatsioon!B262=0,"",Eksplikatsioon!B262)</f>
        <v/>
      </c>
      <c r="C260" s="25" t="str">
        <f>IF(Eksplikatsioon!C262=0,"",Eksplikatsioon!C262)</f>
        <v/>
      </c>
      <c r="D260" s="25" t="str">
        <f>IF(Eksplikatsioon!D262=0,"",Eksplikatsioon!D262)</f>
        <v/>
      </c>
      <c r="E260" s="56" t="str">
        <f>IF(Eksplikatsioon!F262=0,"",Eksplikatsioon!F262)</f>
        <v/>
      </c>
      <c r="F260" s="25" t="str">
        <f>IF(Eksplikatsioon!H262=0,"",Eksplikatsioon!H262)</f>
        <v/>
      </c>
      <c r="G260" s="25" t="str">
        <f>IF(Eksplikatsioon!J262=0,"",Eksplikatsioon!J262)</f>
        <v/>
      </c>
      <c r="H260" s="25" t="str">
        <f>IF(Eksplikatsioon!K262=0,"",Eksplikatsioon!K262)</f>
        <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row>
    <row r="261" spans="1:47" x14ac:dyDescent="0.25">
      <c r="A261" s="25" t="str">
        <f>IF(Eksplikatsioon!A263=0,"",Eksplikatsioon!A263)</f>
        <v/>
      </c>
      <c r="B261" s="58" t="str">
        <f>IF(Eksplikatsioon!B263=0,"",Eksplikatsioon!B263)</f>
        <v/>
      </c>
      <c r="C261" s="25" t="str">
        <f>IF(Eksplikatsioon!C263=0,"",Eksplikatsioon!C263)</f>
        <v/>
      </c>
      <c r="D261" s="25" t="str">
        <f>IF(Eksplikatsioon!D263=0,"",Eksplikatsioon!D263)</f>
        <v/>
      </c>
      <c r="E261" s="56" t="str">
        <f>IF(Eksplikatsioon!F263=0,"",Eksplikatsioon!F263)</f>
        <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row>
    <row r="262" spans="1:47" x14ac:dyDescent="0.25">
      <c r="A262" s="25" t="str">
        <f>IF(Eksplikatsioon!A264=0,"",Eksplikatsioon!A264)</f>
        <v/>
      </c>
      <c r="B262" s="58" t="str">
        <f>IF(Eksplikatsioon!B264=0,"",Eksplikatsioon!B264)</f>
        <v/>
      </c>
      <c r="C262" s="25" t="str">
        <f>IF(Eksplikatsioon!C264=0,"",Eksplikatsioon!C264)</f>
        <v/>
      </c>
      <c r="D262" s="25" t="str">
        <f>IF(Eksplikatsioon!D264=0,"",Eksplikatsioon!D264)</f>
        <v/>
      </c>
      <c r="E262" s="56" t="str">
        <f>IF(Eksplikatsioon!F264=0,"",Eksplikatsioon!F264)</f>
        <v/>
      </c>
      <c r="F262" s="25" t="str">
        <f>IF(Eksplikatsioon!H264=0,"",Eksplikatsioon!H264)</f>
        <v/>
      </c>
      <c r="G262" s="25" t="str">
        <f>IF(Eksplikatsioon!J264=0,"",Eksplikatsioon!J264)</f>
        <v/>
      </c>
      <c r="H262" s="25" t="str">
        <f>IF(Eksplikatsioon!K264=0,"",Eksplikatsioon!K264)</f>
        <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row>
    <row r="263" spans="1:47" x14ac:dyDescent="0.25">
      <c r="A263" s="25" t="str">
        <f>IF(Eksplikatsioon!A265=0,"",Eksplikatsioon!A265)</f>
        <v/>
      </c>
      <c r="B263" s="58" t="str">
        <f>IF(Eksplikatsioon!B265=0,"",Eksplikatsioon!B265)</f>
        <v/>
      </c>
      <c r="C263" s="25" t="str">
        <f>IF(Eksplikatsioon!C265=0,"",Eksplikatsioon!C265)</f>
        <v/>
      </c>
      <c r="D263" s="25" t="str">
        <f>IF(Eksplikatsioon!D265=0,"",Eksplikatsioon!D265)</f>
        <v/>
      </c>
      <c r="E263" s="56" t="str">
        <f>IF(Eksplikatsioon!F265=0,"",Eksplikatsioon!F265)</f>
        <v/>
      </c>
      <c r="F263" s="25" t="str">
        <f>IF(Eksplikatsioon!H265=0,"",Eksplikatsioon!H265)</f>
        <v/>
      </c>
      <c r="G263" s="25" t="str">
        <f>IF(Eksplikatsioon!J265=0,"",Eksplikatsioon!J265)</f>
        <v/>
      </c>
      <c r="H263" s="25" t="str">
        <f>IF(Eksplikatsioon!K265=0,"",Eksplikatsioon!K265)</f>
        <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row>
    <row r="264" spans="1:47" x14ac:dyDescent="0.25">
      <c r="A264" s="25" t="str">
        <f>IF(Eksplikatsioon!A266=0,"",Eksplikatsioon!A266)</f>
        <v/>
      </c>
      <c r="B264" s="58" t="str">
        <f>IF(Eksplikatsioon!B266=0,"",Eksplikatsioon!B266)</f>
        <v/>
      </c>
      <c r="C264" s="25" t="str">
        <f>IF(Eksplikatsioon!C266=0,"",Eksplikatsioon!C266)</f>
        <v/>
      </c>
      <c r="D264" s="25" t="str">
        <f>IF(Eksplikatsioon!D266=0,"",Eksplikatsioon!D266)</f>
        <v/>
      </c>
      <c r="E264" s="56" t="str">
        <f>IF(Eksplikatsioon!F266=0,"",Eksplikatsioon!F266)</f>
        <v/>
      </c>
      <c r="F264" s="25" t="str">
        <f>IF(Eksplikatsioon!H266=0,"",Eksplikatsioon!H266)</f>
        <v/>
      </c>
      <c r="G264" s="25" t="str">
        <f>IF(Eksplikatsioon!J266=0,"",Eksplikatsioon!J266)</f>
        <v/>
      </c>
      <c r="H264" s="25" t="str">
        <f>IF(Eksplikatsioon!K266=0,"",Eksplikatsioon!K266)</f>
        <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row>
    <row r="265" spans="1:47" x14ac:dyDescent="0.25">
      <c r="A265" s="25" t="str">
        <f>IF(Eksplikatsioon!A267=0,"",Eksplikatsioon!A267)</f>
        <v/>
      </c>
      <c r="B265" s="58" t="str">
        <f>IF(Eksplikatsioon!B267=0,"",Eksplikatsioon!B267)</f>
        <v/>
      </c>
      <c r="C265" s="25" t="str">
        <f>IF(Eksplikatsioon!C267=0,"",Eksplikatsioon!C267)</f>
        <v/>
      </c>
      <c r="D265" s="25" t="str">
        <f>IF(Eksplikatsioon!D267=0,"",Eksplikatsioon!D267)</f>
        <v/>
      </c>
      <c r="E265" s="56" t="str">
        <f>IF(Eksplikatsioon!F267=0,"",Eksplikatsioon!F267)</f>
        <v/>
      </c>
      <c r="F265" s="25" t="str">
        <f>IF(Eksplikatsioon!H267=0,"",Eksplikatsioon!H267)</f>
        <v/>
      </c>
      <c r="G265" s="25" t="str">
        <f>IF(Eksplikatsioon!J267=0,"",Eksplikatsioon!J267)</f>
        <v/>
      </c>
      <c r="H265" s="25" t="str">
        <f>IF(Eksplikatsioon!K267=0,"",Eksplikatsioon!K267)</f>
        <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row>
    <row r="266" spans="1:47" x14ac:dyDescent="0.25">
      <c r="A266" s="25" t="str">
        <f>IF(Eksplikatsioon!A268=0,"",Eksplikatsioon!A268)</f>
        <v/>
      </c>
      <c r="B266" s="58" t="str">
        <f>IF(Eksplikatsioon!B268=0,"",Eksplikatsioon!B268)</f>
        <v/>
      </c>
      <c r="C266" s="25" t="str">
        <f>IF(Eksplikatsioon!C268=0,"",Eksplikatsioon!C268)</f>
        <v/>
      </c>
      <c r="D266" s="25" t="str">
        <f>IF(Eksplikatsioon!D268=0,"",Eksplikatsioon!D268)</f>
        <v/>
      </c>
      <c r="E266" s="56" t="str">
        <f>IF(Eksplikatsioon!F268=0,"",Eksplikatsioon!F268)</f>
        <v/>
      </c>
      <c r="F266" s="25" t="str">
        <f>IF(Eksplikatsioon!H268=0,"",Eksplikatsioon!H268)</f>
        <v/>
      </c>
      <c r="G266" s="25" t="str">
        <f>IF(Eksplikatsioon!J268=0,"",Eksplikatsioon!J268)</f>
        <v/>
      </c>
      <c r="H266" s="25" t="str">
        <f>IF(Eksplikatsioon!K268=0,"",Eksplikatsioon!K268)</f>
        <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row>
    <row r="267" spans="1:47" x14ac:dyDescent="0.25">
      <c r="A267" s="25" t="str">
        <f>IF(Eksplikatsioon!A269=0,"",Eksplikatsioon!A269)</f>
        <v/>
      </c>
      <c r="B267" s="58" t="str">
        <f>IF(Eksplikatsioon!B269=0,"",Eksplikatsioon!B269)</f>
        <v/>
      </c>
      <c r="C267" s="25" t="str">
        <f>IF(Eksplikatsioon!C269=0,"",Eksplikatsioon!C269)</f>
        <v/>
      </c>
      <c r="D267" s="25" t="str">
        <f>IF(Eksplikatsioon!D269=0,"",Eksplikatsioon!D269)</f>
        <v/>
      </c>
      <c r="E267" s="56" t="str">
        <f>IF(Eksplikatsioon!F269=0,"",Eksplikatsioon!F269)</f>
        <v/>
      </c>
      <c r="F267" s="25" t="str">
        <f>IF(Eksplikatsioon!H269=0,"",Eksplikatsioon!H269)</f>
        <v/>
      </c>
      <c r="G267" s="25" t="str">
        <f>IF(Eksplikatsioon!J269=0,"",Eksplikatsioon!J269)</f>
        <v/>
      </c>
      <c r="H267" s="25" t="str">
        <f>IF(Eksplikatsioon!K269=0,"",Eksplikatsioon!K269)</f>
        <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row>
    <row r="268" spans="1:47" x14ac:dyDescent="0.25">
      <c r="A268" s="25" t="str">
        <f>IF(Eksplikatsioon!A270=0,"",Eksplikatsioon!A270)</f>
        <v/>
      </c>
      <c r="B268" s="58" t="str">
        <f>IF(Eksplikatsioon!B270=0,"",Eksplikatsioon!B270)</f>
        <v/>
      </c>
      <c r="C268" s="25" t="str">
        <f>IF(Eksplikatsioon!C270=0,"",Eksplikatsioon!C270)</f>
        <v/>
      </c>
      <c r="D268" s="25" t="str">
        <f>IF(Eksplikatsioon!D270=0,"",Eksplikatsioon!D270)</f>
        <v/>
      </c>
      <c r="E268" s="56" t="str">
        <f>IF(Eksplikatsioon!F270=0,"",Eksplikatsioon!F270)</f>
        <v/>
      </c>
      <c r="F268" s="25" t="str">
        <f>IF(Eksplikatsioon!H270=0,"",Eksplikatsioon!H270)</f>
        <v/>
      </c>
      <c r="G268" s="25" t="str">
        <f>IF(Eksplikatsioon!J270=0,"",Eksplikatsioon!J270)</f>
        <v/>
      </c>
      <c r="H268" s="25" t="str">
        <f>IF(Eksplikatsioon!K270=0,"",Eksplikatsioon!K270)</f>
        <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row>
    <row r="269" spans="1:47" x14ac:dyDescent="0.25">
      <c r="A269" s="25" t="str">
        <f>IF(Eksplikatsioon!A271=0,"",Eksplikatsioon!A271)</f>
        <v/>
      </c>
      <c r="B269" s="58" t="str">
        <f>IF(Eksplikatsioon!B271=0,"",Eksplikatsioon!B271)</f>
        <v/>
      </c>
      <c r="C269" s="25" t="str">
        <f>IF(Eksplikatsioon!C271=0,"",Eksplikatsioon!C271)</f>
        <v/>
      </c>
      <c r="D269" s="25" t="str">
        <f>IF(Eksplikatsioon!D271=0,"",Eksplikatsioon!D271)</f>
        <v/>
      </c>
      <c r="E269" s="56" t="str">
        <f>IF(Eksplikatsioon!F271=0,"",Eksplikatsioon!F271)</f>
        <v/>
      </c>
      <c r="F269" s="25" t="str">
        <f>IF(Eksplikatsioon!H271=0,"",Eksplikatsioon!H271)</f>
        <v/>
      </c>
      <c r="G269" s="25" t="str">
        <f>IF(Eksplikatsioon!J271=0,"",Eksplikatsioon!J271)</f>
        <v/>
      </c>
      <c r="H269" s="25" t="str">
        <f>IF(Eksplikatsioon!K271=0,"",Eksplikatsioon!K271)</f>
        <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row>
    <row r="270" spans="1:47" x14ac:dyDescent="0.25">
      <c r="A270" s="25" t="str">
        <f>IF(Eksplikatsioon!A272=0,"",Eksplikatsioon!A272)</f>
        <v/>
      </c>
      <c r="B270" s="58" t="str">
        <f>IF(Eksplikatsioon!B272=0,"",Eksplikatsioon!B272)</f>
        <v/>
      </c>
      <c r="C270" s="25" t="str">
        <f>IF(Eksplikatsioon!C272=0,"",Eksplikatsioon!C272)</f>
        <v/>
      </c>
      <c r="D270" s="25" t="str">
        <f>IF(Eksplikatsioon!D272=0,"",Eksplikatsioon!D272)</f>
        <v/>
      </c>
      <c r="E270" s="56" t="str">
        <f>IF(Eksplikatsioon!F272=0,"",Eksplikatsioon!F272)</f>
        <v/>
      </c>
      <c r="F270" s="25" t="str">
        <f>IF(Eksplikatsioon!H272=0,"",Eksplikatsioon!H272)</f>
        <v/>
      </c>
      <c r="G270" s="25" t="str">
        <f>IF(Eksplikatsioon!J272=0,"",Eksplikatsioon!J272)</f>
        <v/>
      </c>
      <c r="H270" s="25" t="str">
        <f>IF(Eksplikatsioon!K272=0,"",Eksplikatsioon!K272)</f>
        <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row>
    <row r="271" spans="1:47" x14ac:dyDescent="0.25">
      <c r="A271" s="25" t="str">
        <f>IF(Eksplikatsioon!A273=0,"",Eksplikatsioon!A273)</f>
        <v/>
      </c>
      <c r="B271" s="58" t="str">
        <f>IF(Eksplikatsioon!B273=0,"",Eksplikatsioon!B273)</f>
        <v/>
      </c>
      <c r="C271" s="25" t="str">
        <f>IF(Eksplikatsioon!C273=0,"",Eksplikatsioon!C273)</f>
        <v/>
      </c>
      <c r="D271" s="25" t="str">
        <f>IF(Eksplikatsioon!D273=0,"",Eksplikatsioon!D273)</f>
        <v/>
      </c>
      <c r="E271" s="56" t="str">
        <f>IF(Eksplikatsioon!F273=0,"",Eksplikatsioon!F273)</f>
        <v/>
      </c>
      <c r="F271" s="25" t="str">
        <f>IF(Eksplikatsioon!H273=0,"",Eksplikatsioon!H273)</f>
        <v/>
      </c>
      <c r="G271" s="25" t="str">
        <f>IF(Eksplikatsioon!J273=0,"",Eksplikatsioon!J273)</f>
        <v/>
      </c>
      <c r="H271" s="25" t="str">
        <f>IF(Eksplikatsioon!K273=0,"",Eksplikatsioon!K273)</f>
        <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row>
    <row r="272" spans="1:47" x14ac:dyDescent="0.25">
      <c r="A272" s="25" t="str">
        <f>IF(Eksplikatsioon!A274=0,"",Eksplikatsioon!A274)</f>
        <v/>
      </c>
      <c r="B272" s="58" t="str">
        <f>IF(Eksplikatsioon!B274=0,"",Eksplikatsioon!B274)</f>
        <v/>
      </c>
      <c r="C272" s="25" t="str">
        <f>IF(Eksplikatsioon!C274=0,"",Eksplikatsioon!C274)</f>
        <v/>
      </c>
      <c r="D272" s="25" t="str">
        <f>IF(Eksplikatsioon!D274=0,"",Eksplikatsioon!D274)</f>
        <v/>
      </c>
      <c r="E272" s="56" t="str">
        <f>IF(Eksplikatsioon!F274=0,"",Eksplikatsioon!F274)</f>
        <v/>
      </c>
      <c r="F272" s="25" t="str">
        <f>IF(Eksplikatsioon!H274=0,"",Eksplikatsioon!H274)</f>
        <v/>
      </c>
      <c r="G272" s="25" t="str">
        <f>IF(Eksplikatsioon!J274=0,"",Eksplikatsioon!J274)</f>
        <v/>
      </c>
      <c r="H272" s="25" t="str">
        <f>IF(Eksplikatsioon!K274=0,"",Eksplikatsioon!K274)</f>
        <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row>
    <row r="273" spans="1:47" x14ac:dyDescent="0.25">
      <c r="A273" s="25" t="str">
        <f>IF(Eksplikatsioon!A275=0,"",Eksplikatsioon!A275)</f>
        <v/>
      </c>
      <c r="B273" s="58" t="str">
        <f>IF(Eksplikatsioon!B275=0,"",Eksplikatsioon!B275)</f>
        <v/>
      </c>
      <c r="C273" s="25" t="str">
        <f>IF(Eksplikatsioon!C275=0,"",Eksplikatsioon!C275)</f>
        <v/>
      </c>
      <c r="D273" s="25" t="str">
        <f>IF(Eksplikatsioon!D275=0,"",Eksplikatsioon!D275)</f>
        <v/>
      </c>
      <c r="E273" s="56" t="str">
        <f>IF(Eksplikatsioon!F275=0,"",Eksplikatsioon!F275)</f>
        <v/>
      </c>
      <c r="F273" s="25" t="str">
        <f>IF(Eksplikatsioon!H275=0,"",Eksplikatsioon!H275)</f>
        <v/>
      </c>
      <c r="G273" s="25" t="str">
        <f>IF(Eksplikatsioon!J275=0,"",Eksplikatsioon!J275)</f>
        <v/>
      </c>
      <c r="H273" s="25" t="str">
        <f>IF(Eksplikatsioon!K275=0,"",Eksplikatsioon!K275)</f>
        <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row>
    <row r="274" spans="1:47" x14ac:dyDescent="0.25">
      <c r="A274" s="25" t="str">
        <f>IF(Eksplikatsioon!A276=0,"",Eksplikatsioon!A276)</f>
        <v/>
      </c>
      <c r="B274" s="58" t="str">
        <f>IF(Eksplikatsioon!B276=0,"",Eksplikatsioon!B276)</f>
        <v/>
      </c>
      <c r="C274" s="25" t="str">
        <f>IF(Eksplikatsioon!C276=0,"",Eksplikatsioon!C276)</f>
        <v/>
      </c>
      <c r="D274" s="25" t="str">
        <f>IF(Eksplikatsioon!D276=0,"",Eksplikatsioon!D276)</f>
        <v/>
      </c>
      <c r="E274" s="56" t="str">
        <f>IF(Eksplikatsioon!F276=0,"",Eksplikatsioon!F276)</f>
        <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row>
    <row r="275" spans="1:47" x14ac:dyDescent="0.25">
      <c r="A275" s="25" t="str">
        <f>IF(Eksplikatsioon!A277=0,"",Eksplikatsioon!A277)</f>
        <v/>
      </c>
      <c r="B275" s="58" t="str">
        <f>IF(Eksplikatsioon!B277=0,"",Eksplikatsioon!B277)</f>
        <v/>
      </c>
      <c r="C275" s="25" t="str">
        <f>IF(Eksplikatsioon!C277=0,"",Eksplikatsioon!C277)</f>
        <v/>
      </c>
      <c r="D275" s="25" t="str">
        <f>IF(Eksplikatsioon!D277=0,"",Eksplikatsioon!D277)</f>
        <v/>
      </c>
      <c r="E275" s="56" t="str">
        <f>IF(Eksplikatsioon!F277=0,"",Eksplikatsioon!F277)</f>
        <v/>
      </c>
      <c r="F275" s="25" t="str">
        <f>IF(Eksplikatsioon!H277=0,"",Eksplikatsioon!H277)</f>
        <v/>
      </c>
      <c r="G275" s="25" t="str">
        <f>IF(Eksplikatsioon!J277=0,"",Eksplikatsioon!J277)</f>
        <v/>
      </c>
      <c r="H275" s="25" t="str">
        <f>IF(Eksplikatsioon!K277=0,"",Eksplikatsioon!K277)</f>
        <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row>
    <row r="276" spans="1:47" x14ac:dyDescent="0.25">
      <c r="A276" s="25" t="str">
        <f>IF(Eksplikatsioon!A278=0,"",Eksplikatsioon!A278)</f>
        <v/>
      </c>
      <c r="B276" s="58" t="str">
        <f>IF(Eksplikatsioon!B278=0,"",Eksplikatsioon!B278)</f>
        <v/>
      </c>
      <c r="C276" s="25" t="str">
        <f>IF(Eksplikatsioon!C278=0,"",Eksplikatsioon!C278)</f>
        <v/>
      </c>
      <c r="D276" s="25" t="str">
        <f>IF(Eksplikatsioon!D278=0,"",Eksplikatsioon!D278)</f>
        <v/>
      </c>
      <c r="E276" s="56" t="str">
        <f>IF(Eksplikatsioon!F278=0,"",Eksplikatsioon!F278)</f>
        <v/>
      </c>
      <c r="F276" s="25" t="str">
        <f>IF(Eksplikatsioon!H278=0,"",Eksplikatsioon!H278)</f>
        <v/>
      </c>
      <c r="G276" s="25" t="str">
        <f>IF(Eksplikatsioon!J278=0,"",Eksplikatsioon!J278)</f>
        <v/>
      </c>
      <c r="H276" s="25" t="str">
        <f>IF(Eksplikatsioon!K278=0,"",Eksplikatsioon!K278)</f>
        <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row>
    <row r="277" spans="1:47" x14ac:dyDescent="0.25">
      <c r="A277" s="25" t="str">
        <f>IF(Eksplikatsioon!A279=0,"",Eksplikatsioon!A279)</f>
        <v/>
      </c>
      <c r="B277" s="58" t="str">
        <f>IF(Eksplikatsioon!B279=0,"",Eksplikatsioon!B279)</f>
        <v/>
      </c>
      <c r="C277" s="25" t="str">
        <f>IF(Eksplikatsioon!C279=0,"",Eksplikatsioon!C279)</f>
        <v/>
      </c>
      <c r="D277" s="25" t="str">
        <f>IF(Eksplikatsioon!D279=0,"",Eksplikatsioon!D279)</f>
        <v/>
      </c>
      <c r="E277" s="56" t="str">
        <f>IF(Eksplikatsioon!F279=0,"",Eksplikatsioon!F279)</f>
        <v/>
      </c>
      <c r="F277" s="25" t="str">
        <f>IF(Eksplikatsioon!H279=0,"",Eksplikatsioon!H279)</f>
        <v/>
      </c>
      <c r="G277" s="25" t="str">
        <f>IF(Eksplikatsioon!J279=0,"",Eksplikatsioon!J279)</f>
        <v/>
      </c>
      <c r="H277" s="25" t="str">
        <f>IF(Eksplikatsioon!K279=0,"",Eksplikatsioon!K279)</f>
        <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row>
    <row r="278" spans="1:47" x14ac:dyDescent="0.25">
      <c r="A278" s="25" t="str">
        <f>IF(Eksplikatsioon!A280=0,"",Eksplikatsioon!A280)</f>
        <v/>
      </c>
      <c r="B278" s="58" t="str">
        <f>IF(Eksplikatsioon!B280=0,"",Eksplikatsioon!B280)</f>
        <v/>
      </c>
      <c r="C278" s="25" t="str">
        <f>IF(Eksplikatsioon!C280=0,"",Eksplikatsioon!C280)</f>
        <v/>
      </c>
      <c r="D278" s="25" t="str">
        <f>IF(Eksplikatsioon!D280=0,"",Eksplikatsioon!D280)</f>
        <v/>
      </c>
      <c r="E278" s="56" t="str">
        <f>IF(Eksplikatsioon!F280=0,"",Eksplikatsioon!F280)</f>
        <v/>
      </c>
      <c r="F278" s="25" t="str">
        <f>IF(Eksplikatsioon!H280=0,"",Eksplikatsioon!H280)</f>
        <v/>
      </c>
      <c r="G278" s="25" t="str">
        <f>IF(Eksplikatsioon!J280=0,"",Eksplikatsioon!J280)</f>
        <v/>
      </c>
      <c r="H278" s="25" t="str">
        <f>IF(Eksplikatsioon!K280=0,"",Eksplikatsioon!K280)</f>
        <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row>
    <row r="279" spans="1:47" x14ac:dyDescent="0.25">
      <c r="A279" s="25" t="str">
        <f>IF(Eksplikatsioon!A281=0,"",Eksplikatsioon!A281)</f>
        <v/>
      </c>
      <c r="B279" s="58" t="str">
        <f>IF(Eksplikatsioon!B281=0,"",Eksplikatsioon!B281)</f>
        <v/>
      </c>
      <c r="C279" s="25" t="str">
        <f>IF(Eksplikatsioon!C281=0,"",Eksplikatsioon!C281)</f>
        <v/>
      </c>
      <c r="D279" s="25" t="str">
        <f>IF(Eksplikatsioon!D281=0,"",Eksplikatsioon!D281)</f>
        <v/>
      </c>
      <c r="E279" s="56" t="str">
        <f>IF(Eksplikatsioon!F281=0,"",Eksplikatsioon!F281)</f>
        <v/>
      </c>
      <c r="F279" s="25" t="str">
        <f>IF(Eksplikatsioon!H281=0,"",Eksplikatsioon!H281)</f>
        <v/>
      </c>
      <c r="G279" s="25" t="str">
        <f>IF(Eksplikatsioon!J281=0,"",Eksplikatsioon!J281)</f>
        <v/>
      </c>
      <c r="H279" s="25" t="str">
        <f>IF(Eksplikatsioon!K281=0,"",Eksplikatsioon!K281)</f>
        <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row>
    <row r="280" spans="1:47" x14ac:dyDescent="0.25">
      <c r="A280" s="25" t="str">
        <f>IF(Eksplikatsioon!A282=0,"",Eksplikatsioon!A282)</f>
        <v/>
      </c>
      <c r="B280" s="58" t="str">
        <f>IF(Eksplikatsioon!B282=0,"",Eksplikatsioon!B282)</f>
        <v/>
      </c>
      <c r="C280" s="25" t="str">
        <f>IF(Eksplikatsioon!C282=0,"",Eksplikatsioon!C282)</f>
        <v/>
      </c>
      <c r="D280" s="25" t="str">
        <f>IF(Eksplikatsioon!D282=0,"",Eksplikatsioon!D282)</f>
        <v/>
      </c>
      <c r="E280" s="56" t="str">
        <f>IF(Eksplikatsioon!F282=0,"",Eksplikatsioon!F282)</f>
        <v/>
      </c>
      <c r="F280" s="25" t="str">
        <f>IF(Eksplikatsioon!H282=0,"",Eksplikatsioon!H282)</f>
        <v/>
      </c>
      <c r="G280" s="25" t="str">
        <f>IF(Eksplikatsioon!J282=0,"",Eksplikatsioon!J282)</f>
        <v/>
      </c>
      <c r="H280" s="25" t="str">
        <f>IF(Eksplikatsioon!K282=0,"",Eksplikatsioon!K282)</f>
        <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row>
    <row r="281" spans="1:47" x14ac:dyDescent="0.25">
      <c r="A281" s="25" t="str">
        <f>IF(Eksplikatsioon!A283=0,"",Eksplikatsioon!A283)</f>
        <v/>
      </c>
      <c r="B281" s="58" t="str">
        <f>IF(Eksplikatsioon!B283=0,"",Eksplikatsioon!B283)</f>
        <v/>
      </c>
      <c r="C281" s="25" t="str">
        <f>IF(Eksplikatsioon!C283=0,"",Eksplikatsioon!C283)</f>
        <v/>
      </c>
      <c r="D281" s="25" t="str">
        <f>IF(Eksplikatsioon!D283=0,"",Eksplikatsioon!D283)</f>
        <v/>
      </c>
      <c r="E281" s="56" t="str">
        <f>IF(Eksplikatsioon!F283=0,"",Eksplikatsioon!F283)</f>
        <v/>
      </c>
      <c r="F281" s="25" t="str">
        <f>IF(Eksplikatsioon!H283=0,"",Eksplikatsioon!H283)</f>
        <v/>
      </c>
      <c r="G281" s="25" t="str">
        <f>IF(Eksplikatsioon!J283=0,"",Eksplikatsioon!J283)</f>
        <v/>
      </c>
      <c r="H281" s="25" t="str">
        <f>IF(Eksplikatsioon!K283=0,"",Eksplikatsioon!K283)</f>
        <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row>
    <row r="282" spans="1:47" x14ac:dyDescent="0.25">
      <c r="A282" s="25" t="str">
        <f>IF(Eksplikatsioon!A284=0,"",Eksplikatsioon!A284)</f>
        <v/>
      </c>
      <c r="B282" s="58" t="str">
        <f>IF(Eksplikatsioon!B284=0,"",Eksplikatsioon!B284)</f>
        <v/>
      </c>
      <c r="C282" s="25" t="str">
        <f>IF(Eksplikatsioon!C284=0,"",Eksplikatsioon!C284)</f>
        <v/>
      </c>
      <c r="D282" s="25" t="str">
        <f>IF(Eksplikatsioon!D284=0,"",Eksplikatsioon!D284)</f>
        <v/>
      </c>
      <c r="E282" s="56" t="str">
        <f>IF(Eksplikatsioon!F284=0,"",Eksplikatsioon!F284)</f>
        <v/>
      </c>
      <c r="F282" s="25" t="str">
        <f>IF(Eksplikatsioon!H284=0,"",Eksplikatsioon!H284)</f>
        <v/>
      </c>
      <c r="G282" s="25" t="str">
        <f>IF(Eksplikatsioon!J284=0,"",Eksplikatsioon!J284)</f>
        <v/>
      </c>
      <c r="H282" s="25" t="str">
        <f>IF(Eksplikatsioon!K284=0,"",Eksplikatsioon!K284)</f>
        <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row>
    <row r="283" spans="1:47" x14ac:dyDescent="0.25">
      <c r="A283" s="25" t="str">
        <f>IF(Eksplikatsioon!A285=0,"",Eksplikatsioon!A285)</f>
        <v/>
      </c>
      <c r="B283" s="58" t="str">
        <f>IF(Eksplikatsioon!B285=0,"",Eksplikatsioon!B285)</f>
        <v/>
      </c>
      <c r="C283" s="25" t="str">
        <f>IF(Eksplikatsioon!C285=0,"",Eksplikatsioon!C285)</f>
        <v/>
      </c>
      <c r="D283" s="25" t="str">
        <f>IF(Eksplikatsioon!D285=0,"",Eksplikatsioon!D285)</f>
        <v/>
      </c>
      <c r="E283" s="56" t="str">
        <f>IF(Eksplikatsioon!F285=0,"",Eksplikatsioon!F285)</f>
        <v/>
      </c>
      <c r="F283" s="25" t="str">
        <f>IF(Eksplikatsioon!H285=0,"",Eksplikatsioon!H285)</f>
        <v/>
      </c>
      <c r="G283" s="25" t="str">
        <f>IF(Eksplikatsioon!J285=0,"",Eksplikatsioon!J285)</f>
        <v/>
      </c>
      <c r="H283" s="25" t="str">
        <f>IF(Eksplikatsioon!K285=0,"",Eksplikatsioon!K285)</f>
        <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row>
    <row r="284" spans="1:47" x14ac:dyDescent="0.25">
      <c r="A284" s="25" t="str">
        <f>IF(Eksplikatsioon!A286=0,"",Eksplikatsioon!A286)</f>
        <v/>
      </c>
      <c r="B284" s="58" t="str">
        <f>IF(Eksplikatsioon!B286=0,"",Eksplikatsioon!B286)</f>
        <v/>
      </c>
      <c r="C284" s="25" t="str">
        <f>IF(Eksplikatsioon!C286=0,"",Eksplikatsioon!C286)</f>
        <v/>
      </c>
      <c r="D284" s="25" t="str">
        <f>IF(Eksplikatsioon!D286=0,"",Eksplikatsioon!D286)</f>
        <v/>
      </c>
      <c r="E284" s="56" t="str">
        <f>IF(Eksplikatsioon!F286=0,"",Eksplikatsioon!F286)</f>
        <v/>
      </c>
      <c r="F284" s="25" t="str">
        <f>IF(Eksplikatsioon!H286=0,"",Eksplikatsioon!H286)</f>
        <v/>
      </c>
      <c r="G284" s="25" t="str">
        <f>IF(Eksplikatsioon!J286=0,"",Eksplikatsioon!J286)</f>
        <v/>
      </c>
      <c r="H284" s="25" t="str">
        <f>IF(Eksplikatsioon!K286=0,"",Eksplikatsioon!K286)</f>
        <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row>
    <row r="285" spans="1:47" x14ac:dyDescent="0.25">
      <c r="A285" s="25" t="str">
        <f>IF(Eksplikatsioon!A287=0,"",Eksplikatsioon!A287)</f>
        <v/>
      </c>
      <c r="B285" s="58" t="str">
        <f>IF(Eksplikatsioon!B287=0,"",Eksplikatsioon!B287)</f>
        <v/>
      </c>
      <c r="C285" s="25" t="str">
        <f>IF(Eksplikatsioon!C287=0,"",Eksplikatsioon!C287)</f>
        <v/>
      </c>
      <c r="D285" s="25" t="str">
        <f>IF(Eksplikatsioon!D287=0,"",Eksplikatsioon!D287)</f>
        <v/>
      </c>
      <c r="E285" s="56" t="str">
        <f>IF(Eksplikatsioon!F287=0,"",Eksplikatsioon!F287)</f>
        <v/>
      </c>
      <c r="F285" s="25" t="str">
        <f>IF(Eksplikatsioon!H287=0,"",Eksplikatsioon!H287)</f>
        <v/>
      </c>
      <c r="G285" s="25" t="str">
        <f>IF(Eksplikatsioon!J287=0,"",Eksplikatsioon!J287)</f>
        <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row>
    <row r="286" spans="1:47" x14ac:dyDescent="0.25">
      <c r="A286" s="25" t="str">
        <f>IF(Eksplikatsioon!A288=0,"",Eksplikatsioon!A288)</f>
        <v/>
      </c>
      <c r="B286" s="58" t="str">
        <f>IF(Eksplikatsioon!B288=0,"",Eksplikatsioon!B288)</f>
        <v/>
      </c>
      <c r="C286" s="25" t="str">
        <f>IF(Eksplikatsioon!C288=0,"",Eksplikatsioon!C288)</f>
        <v/>
      </c>
      <c r="D286" s="25" t="str">
        <f>IF(Eksplikatsioon!D288=0,"",Eksplikatsioon!D288)</f>
        <v/>
      </c>
      <c r="E286" s="56" t="str">
        <f>IF(Eksplikatsioon!F288=0,"",Eksplikatsioon!F288)</f>
        <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row>
    <row r="287" spans="1:47" x14ac:dyDescent="0.25">
      <c r="A287" s="25" t="str">
        <f>IF(Eksplikatsioon!A289=0,"",Eksplikatsioon!A289)</f>
        <v/>
      </c>
      <c r="B287" s="58" t="str">
        <f>IF(Eksplikatsioon!B289=0,"",Eksplikatsioon!B289)</f>
        <v/>
      </c>
      <c r="C287" s="25" t="str">
        <f>IF(Eksplikatsioon!C289=0,"",Eksplikatsioon!C289)</f>
        <v/>
      </c>
      <c r="D287" s="25" t="str">
        <f>IF(Eksplikatsioon!D289=0,"",Eksplikatsioon!D289)</f>
        <v/>
      </c>
      <c r="E287" s="56" t="str">
        <f>IF(Eksplikatsioon!F289=0,"",Eksplikatsioon!F289)</f>
        <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row>
    <row r="288" spans="1:47" x14ac:dyDescent="0.25">
      <c r="A288" s="25" t="str">
        <f>IF(Eksplikatsioon!A290=0,"",Eksplikatsioon!A290)</f>
        <v/>
      </c>
      <c r="B288" s="58" t="str">
        <f>IF(Eksplikatsioon!B290=0,"",Eksplikatsioon!B290)</f>
        <v/>
      </c>
      <c r="C288" s="25" t="str">
        <f>IF(Eksplikatsioon!C290=0,"",Eksplikatsioon!C290)</f>
        <v/>
      </c>
      <c r="D288" s="25" t="str">
        <f>IF(Eksplikatsioon!D290=0,"",Eksplikatsioon!D290)</f>
        <v/>
      </c>
      <c r="E288" s="56" t="str">
        <f>IF(Eksplikatsioon!F290=0,"",Eksplikatsioon!F290)</f>
        <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row>
    <row r="289" spans="1:47" x14ac:dyDescent="0.25">
      <c r="A289" s="25" t="str">
        <f>IF(Eksplikatsioon!A291=0,"",Eksplikatsioon!A291)</f>
        <v/>
      </c>
      <c r="B289" s="58" t="str">
        <f>IF(Eksplikatsioon!B291=0,"",Eksplikatsioon!B291)</f>
        <v/>
      </c>
      <c r="C289" s="25" t="str">
        <f>IF(Eksplikatsioon!C291=0,"",Eksplikatsioon!C291)</f>
        <v/>
      </c>
      <c r="D289" s="25" t="str">
        <f>IF(Eksplikatsioon!D291=0,"",Eksplikatsioon!D291)</f>
        <v/>
      </c>
      <c r="E289" s="56" t="str">
        <f>IF(Eksplikatsioon!F291=0,"",Eksplikatsioon!F291)</f>
        <v/>
      </c>
      <c r="F289" s="25" t="str">
        <f>IF(Eksplikatsioon!H291=0,"",Eksplikatsioon!H291)</f>
        <v/>
      </c>
      <c r="G289" s="25" t="str">
        <f>IF(Eksplikatsioon!J291=0,"",Eksplikatsioon!J291)</f>
        <v/>
      </c>
      <c r="H289" s="25" t="str">
        <f>IF(Eksplikatsioon!K291=0,"",Eksplikatsioon!K291)</f>
        <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row>
    <row r="290" spans="1:47" x14ac:dyDescent="0.25">
      <c r="A290" s="25" t="str">
        <f>IF(Eksplikatsioon!A292=0,"",Eksplikatsioon!A292)</f>
        <v/>
      </c>
      <c r="B290" s="58" t="str">
        <f>IF(Eksplikatsioon!B292=0,"",Eksplikatsioon!B292)</f>
        <v/>
      </c>
      <c r="C290" s="25" t="str">
        <f>IF(Eksplikatsioon!C292=0,"",Eksplikatsioon!C292)</f>
        <v/>
      </c>
      <c r="D290" s="25" t="str">
        <f>IF(Eksplikatsioon!D292=0,"",Eksplikatsioon!D292)</f>
        <v/>
      </c>
      <c r="E290" s="56" t="str">
        <f>IF(Eksplikatsioon!F292=0,"",Eksplikatsioon!F292)</f>
        <v/>
      </c>
      <c r="F290" s="25" t="str">
        <f>IF(Eksplikatsioon!H292=0,"",Eksplikatsioon!H292)</f>
        <v/>
      </c>
      <c r="G290" s="25" t="str">
        <f>IF(Eksplikatsioon!J292=0,"",Eksplikatsioon!J292)</f>
        <v/>
      </c>
      <c r="H290" s="25" t="str">
        <f>IF(Eksplikatsioon!K292=0,"",Eksplikatsioon!K292)</f>
        <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row>
    <row r="291" spans="1:47" x14ac:dyDescent="0.25">
      <c r="A291" s="25" t="str">
        <f>IF(Eksplikatsioon!A293=0,"",Eksplikatsioon!A293)</f>
        <v/>
      </c>
      <c r="B291" s="58" t="str">
        <f>IF(Eksplikatsioon!B293=0,"",Eksplikatsioon!B293)</f>
        <v/>
      </c>
      <c r="C291" s="25" t="str">
        <f>IF(Eksplikatsioon!C293=0,"",Eksplikatsioon!C293)</f>
        <v/>
      </c>
      <c r="D291" s="25" t="str">
        <f>IF(Eksplikatsioon!D293=0,"",Eksplikatsioon!D293)</f>
        <v/>
      </c>
      <c r="E291" s="56" t="str">
        <f>IF(Eksplikatsioon!F293=0,"",Eksplikatsioon!F293)</f>
        <v/>
      </c>
      <c r="F291" s="25" t="str">
        <f>IF(Eksplikatsioon!H293=0,"",Eksplikatsioon!H293)</f>
        <v/>
      </c>
      <c r="G291" s="25" t="str">
        <f>IF(Eksplikatsioon!J293=0,"",Eksplikatsioon!J293)</f>
        <v/>
      </c>
      <c r="H291" s="25" t="str">
        <f>IF(Eksplikatsioon!K293=0,"",Eksplikatsioon!K293)</f>
        <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row>
    <row r="292" spans="1:47" x14ac:dyDescent="0.25">
      <c r="A292" s="25" t="str">
        <f>IF(Eksplikatsioon!A294=0,"",Eksplikatsioon!A294)</f>
        <v/>
      </c>
      <c r="B292" s="58" t="str">
        <f>IF(Eksplikatsioon!B294=0,"",Eksplikatsioon!B294)</f>
        <v/>
      </c>
      <c r="C292" s="25" t="str">
        <f>IF(Eksplikatsioon!C294=0,"",Eksplikatsioon!C294)</f>
        <v/>
      </c>
      <c r="D292" s="25" t="str">
        <f>IF(Eksplikatsioon!D294=0,"",Eksplikatsioon!D294)</f>
        <v/>
      </c>
      <c r="E292" s="56" t="str">
        <f>IF(Eksplikatsioon!F294=0,"",Eksplikatsioon!F294)</f>
        <v/>
      </c>
      <c r="F292" s="25" t="str">
        <f>IF(Eksplikatsioon!H294=0,"",Eksplikatsioon!H294)</f>
        <v/>
      </c>
      <c r="G292" s="25" t="str">
        <f>IF(Eksplikatsioon!J294=0,"",Eksplikatsioon!J294)</f>
        <v/>
      </c>
      <c r="H292" s="25" t="str">
        <f>IF(Eksplikatsioon!K294=0,"",Eksplikatsioon!K294)</f>
        <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row>
    <row r="293" spans="1:47" x14ac:dyDescent="0.25">
      <c r="A293" s="25" t="str">
        <f>IF(Eksplikatsioon!A295=0,"",Eksplikatsioon!A295)</f>
        <v/>
      </c>
      <c r="B293" s="58" t="str">
        <f>IF(Eksplikatsioon!B295=0,"",Eksplikatsioon!B295)</f>
        <v/>
      </c>
      <c r="C293" s="25" t="str">
        <f>IF(Eksplikatsioon!C295=0,"",Eksplikatsioon!C295)</f>
        <v/>
      </c>
      <c r="D293" s="25" t="str">
        <f>IF(Eksplikatsioon!D295=0,"",Eksplikatsioon!D295)</f>
        <v/>
      </c>
      <c r="E293" s="56" t="str">
        <f>IF(Eksplikatsioon!F295=0,"",Eksplikatsioon!F295)</f>
        <v/>
      </c>
      <c r="F293" s="25" t="str">
        <f>IF(Eksplikatsioon!H295=0,"",Eksplikatsioon!H295)</f>
        <v/>
      </c>
      <c r="G293" s="25" t="str">
        <f>IF(Eksplikatsioon!J295=0,"",Eksplikatsioon!J295)</f>
        <v/>
      </c>
      <c r="H293" s="25" t="str">
        <f>IF(Eksplikatsioon!K295=0,"",Eksplikatsioon!K295)</f>
        <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row>
    <row r="294" spans="1:47" x14ac:dyDescent="0.25">
      <c r="A294" s="25" t="str">
        <f>IF(Eksplikatsioon!A296=0,"",Eksplikatsioon!A296)</f>
        <v/>
      </c>
      <c r="B294" s="58" t="str">
        <f>IF(Eksplikatsioon!B296=0,"",Eksplikatsioon!B296)</f>
        <v/>
      </c>
      <c r="C294" s="25" t="str">
        <f>IF(Eksplikatsioon!C296=0,"",Eksplikatsioon!C296)</f>
        <v/>
      </c>
      <c r="D294" s="25" t="str">
        <f>IF(Eksplikatsioon!D296=0,"",Eksplikatsioon!D296)</f>
        <v/>
      </c>
      <c r="E294" s="56" t="str">
        <f>IF(Eksplikatsioon!F296=0,"",Eksplikatsioon!F296)</f>
        <v/>
      </c>
      <c r="F294" s="25" t="str">
        <f>IF(Eksplikatsioon!H296=0,"",Eksplikatsioon!H296)</f>
        <v/>
      </c>
      <c r="G294" s="25" t="str">
        <f>IF(Eksplikatsioon!J296=0,"",Eksplikatsioon!J296)</f>
        <v/>
      </c>
      <c r="H294" s="25" t="str">
        <f>IF(Eksplikatsioon!K296=0,"",Eksplikatsioon!K296)</f>
        <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row>
    <row r="295" spans="1:47" x14ac:dyDescent="0.25">
      <c r="A295" s="25" t="str">
        <f>IF(Eksplikatsioon!A297=0,"",Eksplikatsioon!A297)</f>
        <v/>
      </c>
      <c r="B295" s="58" t="str">
        <f>IF(Eksplikatsioon!B297=0,"",Eksplikatsioon!B297)</f>
        <v/>
      </c>
      <c r="C295" s="25" t="str">
        <f>IF(Eksplikatsioon!C297=0,"",Eksplikatsioon!C297)</f>
        <v/>
      </c>
      <c r="D295" s="25" t="str">
        <f>IF(Eksplikatsioon!D297=0,"",Eksplikatsioon!D297)</f>
        <v/>
      </c>
      <c r="E295" s="56" t="str">
        <f>IF(Eksplikatsioon!F297=0,"",Eksplikatsioon!F297)</f>
        <v/>
      </c>
      <c r="F295" s="25" t="str">
        <f>IF(Eksplikatsioon!H297=0,"",Eksplikatsioon!H297)</f>
        <v/>
      </c>
      <c r="G295" s="25" t="str">
        <f>IF(Eksplikatsioon!J297=0,"",Eksplikatsioon!J297)</f>
        <v/>
      </c>
      <c r="H295" s="25" t="str">
        <f>IF(Eksplikatsioon!K297=0,"",Eksplikatsioon!K297)</f>
        <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row>
    <row r="296" spans="1:47" x14ac:dyDescent="0.25">
      <c r="A296" s="25" t="str">
        <f>IF(Eksplikatsioon!A298=0,"",Eksplikatsioon!A298)</f>
        <v/>
      </c>
      <c r="B296" s="58" t="str">
        <f>IF(Eksplikatsioon!B298=0,"",Eksplikatsioon!B298)</f>
        <v/>
      </c>
      <c r="C296" s="25" t="str">
        <f>IF(Eksplikatsioon!C298=0,"",Eksplikatsioon!C298)</f>
        <v/>
      </c>
      <c r="D296" s="25" t="str">
        <f>IF(Eksplikatsioon!D298=0,"",Eksplikatsioon!D298)</f>
        <v/>
      </c>
      <c r="E296" s="56" t="str">
        <f>IF(Eksplikatsioon!F298=0,"",Eksplikatsioon!F298)</f>
        <v/>
      </c>
      <c r="F296" s="25" t="str">
        <f>IF(Eksplikatsioon!H298=0,"",Eksplikatsioon!H298)</f>
        <v/>
      </c>
      <c r="G296" s="25" t="str">
        <f>IF(Eksplikatsioon!J298=0,"",Eksplikatsioon!J298)</f>
        <v/>
      </c>
      <c r="H296" s="25" t="str">
        <f>IF(Eksplikatsioon!K298=0,"",Eksplikatsioon!K298)</f>
        <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row>
    <row r="297" spans="1:47" x14ac:dyDescent="0.25">
      <c r="A297" s="25" t="str">
        <f>IF(Eksplikatsioon!A299=0,"",Eksplikatsioon!A299)</f>
        <v/>
      </c>
      <c r="B297" s="58" t="str">
        <f>IF(Eksplikatsioon!B299=0,"",Eksplikatsioon!B299)</f>
        <v/>
      </c>
      <c r="C297" s="25" t="str">
        <f>IF(Eksplikatsioon!C299=0,"",Eksplikatsioon!C299)</f>
        <v/>
      </c>
      <c r="D297" s="25" t="str">
        <f>IF(Eksplikatsioon!D299=0,"",Eksplikatsioon!D299)</f>
        <v/>
      </c>
      <c r="E297" s="56" t="str">
        <f>IF(Eksplikatsioon!F299=0,"",Eksplikatsioon!F299)</f>
        <v/>
      </c>
      <c r="F297" s="25" t="str">
        <f>IF(Eksplikatsioon!H299=0,"",Eksplikatsioon!H299)</f>
        <v/>
      </c>
      <c r="G297" s="25" t="str">
        <f>IF(Eksplikatsioon!J299=0,"",Eksplikatsioon!J299)</f>
        <v/>
      </c>
      <c r="H297" s="25" t="str">
        <f>IF(Eksplikatsioon!K299=0,"",Eksplikatsioon!K299)</f>
        <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row>
    <row r="298" spans="1:47" x14ac:dyDescent="0.25">
      <c r="A298" s="25" t="str">
        <f>IF(Eksplikatsioon!A300=0,"",Eksplikatsioon!A300)</f>
        <v/>
      </c>
      <c r="B298" s="58" t="str">
        <f>IF(Eksplikatsioon!B300=0,"",Eksplikatsioon!B300)</f>
        <v/>
      </c>
      <c r="C298" s="25" t="str">
        <f>IF(Eksplikatsioon!C300=0,"",Eksplikatsioon!C300)</f>
        <v/>
      </c>
      <c r="D298" s="25" t="str">
        <f>IF(Eksplikatsioon!D300=0,"",Eksplikatsioon!D300)</f>
        <v/>
      </c>
      <c r="E298" s="56" t="str">
        <f>IF(Eksplikatsioon!F300=0,"",Eksplikatsioon!F300)</f>
        <v/>
      </c>
      <c r="F298" s="25" t="str">
        <f>IF(Eksplikatsioon!H300=0,"",Eksplikatsioon!H300)</f>
        <v/>
      </c>
      <c r="G298" s="25" t="str">
        <f>IF(Eksplikatsioon!J300=0,"",Eksplikatsioon!J300)</f>
        <v/>
      </c>
      <c r="H298" s="25" t="str">
        <f>IF(Eksplikatsioon!K300=0,"",Eksplikatsioon!K300)</f>
        <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row>
    <row r="299" spans="1:47" x14ac:dyDescent="0.25">
      <c r="A299" s="25" t="str">
        <f>IF(Eksplikatsioon!A301=0,"",Eksplikatsioon!A301)</f>
        <v/>
      </c>
      <c r="B299" s="58" t="str">
        <f>IF(Eksplikatsioon!B301=0,"",Eksplikatsioon!B301)</f>
        <v/>
      </c>
      <c r="C299" s="25" t="str">
        <f>IF(Eksplikatsioon!C301=0,"",Eksplikatsioon!C301)</f>
        <v/>
      </c>
      <c r="D299" s="25" t="str">
        <f>IF(Eksplikatsioon!D301=0,"",Eksplikatsioon!D301)</f>
        <v/>
      </c>
      <c r="E299" s="56" t="str">
        <f>IF(Eksplikatsioon!F301=0,"",Eksplikatsioon!F301)</f>
        <v/>
      </c>
      <c r="F299" s="25" t="str">
        <f>IF(Eksplikatsioon!H301=0,"",Eksplikatsioon!H301)</f>
        <v/>
      </c>
      <c r="G299" s="25" t="str">
        <f>IF(Eksplikatsioon!J301=0,"",Eksplikatsioon!J301)</f>
        <v/>
      </c>
      <c r="H299" s="25" t="str">
        <f>IF(Eksplikatsioon!K301=0,"",Eksplikatsioon!K301)</f>
        <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row>
    <row r="300" spans="1:47" x14ac:dyDescent="0.25">
      <c r="A300" s="25" t="str">
        <f>IF(Eksplikatsioon!A302=0,"",Eksplikatsioon!A302)</f>
        <v/>
      </c>
      <c r="B300" s="58" t="str">
        <f>IF(Eksplikatsioon!B302=0,"",Eksplikatsioon!B302)</f>
        <v/>
      </c>
      <c r="C300" s="25" t="str">
        <f>IF(Eksplikatsioon!C302=0,"",Eksplikatsioon!C302)</f>
        <v/>
      </c>
      <c r="D300" s="25" t="str">
        <f>IF(Eksplikatsioon!D302=0,"",Eksplikatsioon!D302)</f>
        <v/>
      </c>
      <c r="E300" s="56" t="str">
        <f>IF(Eksplikatsioon!F302=0,"",Eksplikatsioon!F302)</f>
        <v/>
      </c>
      <c r="F300" s="25" t="str">
        <f>IF(Eksplikatsioon!H302=0,"",Eksplikatsioon!H302)</f>
        <v/>
      </c>
      <c r="G300" s="25" t="str">
        <f>IF(Eksplikatsioon!J302=0,"",Eksplikatsioon!J302)</f>
        <v/>
      </c>
      <c r="H300" s="25" t="str">
        <f>IF(Eksplikatsioon!K302=0,"",Eksplikatsioon!K302)</f>
        <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row>
    <row r="301" spans="1:47" x14ac:dyDescent="0.25">
      <c r="A301" s="25" t="str">
        <f>IF(Eksplikatsioon!A303=0,"",Eksplikatsioon!A303)</f>
        <v/>
      </c>
      <c r="B301" s="58" t="str">
        <f>IF(Eksplikatsioon!B303=0,"",Eksplikatsioon!B303)</f>
        <v/>
      </c>
      <c r="C301" s="25" t="str">
        <f>IF(Eksplikatsioon!C303=0,"",Eksplikatsioon!C303)</f>
        <v/>
      </c>
      <c r="D301" s="25" t="str">
        <f>IF(Eksplikatsioon!D303=0,"",Eksplikatsioon!D303)</f>
        <v/>
      </c>
      <c r="E301" s="56" t="str">
        <f>IF(Eksplikatsioon!F303=0,"",Eksplikatsioon!F303)</f>
        <v/>
      </c>
      <c r="F301" s="25" t="str">
        <f>IF(Eksplikatsioon!H303=0,"",Eksplikatsioon!H303)</f>
        <v/>
      </c>
      <c r="G301" s="25" t="str">
        <f>IF(Eksplikatsioon!J303=0,"",Eksplikatsioon!J303)</f>
        <v/>
      </c>
      <c r="H301" s="25" t="str">
        <f>IF(Eksplikatsioon!K303=0,"",Eksplikatsioon!K303)</f>
        <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row>
    <row r="302" spans="1:47" x14ac:dyDescent="0.25">
      <c r="A302" s="25" t="str">
        <f>IF(Eksplikatsioon!A304=0,"",Eksplikatsioon!A304)</f>
        <v/>
      </c>
      <c r="B302" s="58" t="str">
        <f>IF(Eksplikatsioon!B304=0,"",Eksplikatsioon!B304)</f>
        <v/>
      </c>
      <c r="C302" s="25" t="str">
        <f>IF(Eksplikatsioon!C304=0,"",Eksplikatsioon!C304)</f>
        <v/>
      </c>
      <c r="D302" s="25" t="str">
        <f>IF(Eksplikatsioon!D304=0,"",Eksplikatsioon!D304)</f>
        <v/>
      </c>
      <c r="E302" s="56" t="str">
        <f>IF(Eksplikatsioon!F304=0,"",Eksplikatsioon!F304)</f>
        <v/>
      </c>
      <c r="F302" s="25" t="str">
        <f>IF(Eksplikatsioon!H304=0,"",Eksplikatsioon!H304)</f>
        <v/>
      </c>
      <c r="G302" s="25" t="str">
        <f>IF(Eksplikatsioon!J304=0,"",Eksplikatsioon!J304)</f>
        <v/>
      </c>
      <c r="H302" s="25" t="str">
        <f>IF(Eksplikatsioon!K304=0,"",Eksplikatsioon!K304)</f>
        <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row>
    <row r="303" spans="1:47" x14ac:dyDescent="0.25">
      <c r="A303" s="25" t="str">
        <f>IF(Eksplikatsioon!A305=0,"",Eksplikatsioon!A305)</f>
        <v/>
      </c>
      <c r="B303" s="58" t="str">
        <f>IF(Eksplikatsioon!B305=0,"",Eksplikatsioon!B305)</f>
        <v/>
      </c>
      <c r="C303" s="25" t="str">
        <f>IF(Eksplikatsioon!C305=0,"",Eksplikatsioon!C305)</f>
        <v/>
      </c>
      <c r="D303" s="25" t="str">
        <f>IF(Eksplikatsioon!D305=0,"",Eksplikatsioon!D305)</f>
        <v/>
      </c>
      <c r="E303" s="56" t="str">
        <f>IF(Eksplikatsioon!F305=0,"",Eksplikatsioon!F305)</f>
        <v/>
      </c>
      <c r="F303" s="25" t="str">
        <f>IF(Eksplikatsioon!H305=0,"",Eksplikatsioon!H305)</f>
        <v/>
      </c>
      <c r="G303" s="25" t="str">
        <f>IF(Eksplikatsioon!J305=0,"",Eksplikatsioon!J305)</f>
        <v/>
      </c>
      <c r="H303" s="25" t="str">
        <f>IF(Eksplikatsioon!K305=0,"",Eksplikatsioon!K305)</f>
        <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row>
    <row r="304" spans="1:47" x14ac:dyDescent="0.25">
      <c r="A304" s="25" t="str">
        <f>IF(Eksplikatsioon!A306=0,"",Eksplikatsioon!A306)</f>
        <v/>
      </c>
      <c r="B304" s="58" t="str">
        <f>IF(Eksplikatsioon!B306=0,"",Eksplikatsioon!B306)</f>
        <v/>
      </c>
      <c r="C304" s="25" t="str">
        <f>IF(Eksplikatsioon!C306=0,"",Eksplikatsioon!C306)</f>
        <v/>
      </c>
      <c r="D304" s="25" t="str">
        <f>IF(Eksplikatsioon!D306=0,"",Eksplikatsioon!D306)</f>
        <v/>
      </c>
      <c r="E304" s="56" t="str">
        <f>IF(Eksplikatsioon!F306=0,"",Eksplikatsioon!F306)</f>
        <v/>
      </c>
      <c r="F304" s="25" t="str">
        <f>IF(Eksplikatsioon!H306=0,"",Eksplikatsioon!H306)</f>
        <v/>
      </c>
      <c r="G304" s="25" t="str">
        <f>IF(Eksplikatsioon!J306=0,"",Eksplikatsioon!J306)</f>
        <v/>
      </c>
      <c r="H304" s="25" t="str">
        <f>IF(Eksplikatsioon!K306=0,"",Eksplikatsioon!K306)</f>
        <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row>
    <row r="305" spans="1:47" x14ac:dyDescent="0.25">
      <c r="A305" s="25" t="str">
        <f>IF(Eksplikatsioon!A307=0,"",Eksplikatsioon!A307)</f>
        <v/>
      </c>
      <c r="B305" s="58" t="str">
        <f>IF(Eksplikatsioon!B307=0,"",Eksplikatsioon!B307)</f>
        <v/>
      </c>
      <c r="C305" s="25" t="str">
        <f>IF(Eksplikatsioon!C307=0,"",Eksplikatsioon!C307)</f>
        <v/>
      </c>
      <c r="D305" s="25" t="str">
        <f>IF(Eksplikatsioon!D307=0,"",Eksplikatsioon!D307)</f>
        <v/>
      </c>
      <c r="E305" s="56" t="str">
        <f>IF(Eksplikatsioon!F307=0,"",Eksplikatsioon!F307)</f>
        <v/>
      </c>
      <c r="F305" s="25" t="str">
        <f>IF(Eksplikatsioon!H307=0,"",Eksplikatsioon!H307)</f>
        <v/>
      </c>
      <c r="G305" s="25" t="str">
        <f>IF(Eksplikatsioon!J307=0,"",Eksplikatsioon!J307)</f>
        <v/>
      </c>
      <c r="H305" s="25" t="str">
        <f>IF(Eksplikatsioon!K307=0,"",Eksplikatsioon!K307)</f>
        <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row>
    <row r="306" spans="1:47" x14ac:dyDescent="0.25">
      <c r="A306" s="25" t="str">
        <f>IF(Eksplikatsioon!A308=0,"",Eksplikatsioon!A308)</f>
        <v/>
      </c>
      <c r="B306" s="58" t="str">
        <f>IF(Eksplikatsioon!B308=0,"",Eksplikatsioon!B308)</f>
        <v/>
      </c>
      <c r="C306" s="25" t="str">
        <f>IF(Eksplikatsioon!C308=0,"",Eksplikatsioon!C308)</f>
        <v/>
      </c>
      <c r="D306" s="25" t="str">
        <f>IF(Eksplikatsioon!D308=0,"",Eksplikatsioon!D308)</f>
        <v/>
      </c>
      <c r="E306" s="56" t="str">
        <f>IF(Eksplikatsioon!F308=0,"",Eksplikatsioon!F308)</f>
        <v/>
      </c>
      <c r="F306" s="25" t="str">
        <f>IF(Eksplikatsioon!H308=0,"",Eksplikatsioon!H308)</f>
        <v/>
      </c>
      <c r="G306" s="25" t="str">
        <f>IF(Eksplikatsioon!J308=0,"",Eksplikatsioon!J308)</f>
        <v/>
      </c>
      <c r="H306" s="25" t="str">
        <f>IF(Eksplikatsioon!K308=0,"",Eksplikatsioon!K308)</f>
        <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row>
    <row r="307" spans="1:47" x14ac:dyDescent="0.25">
      <c r="A307" s="25" t="str">
        <f>IF(Eksplikatsioon!A309=0,"",Eksplikatsioon!A309)</f>
        <v/>
      </c>
      <c r="B307" s="58" t="str">
        <f>IF(Eksplikatsioon!B309=0,"",Eksplikatsioon!B309)</f>
        <v/>
      </c>
      <c r="C307" s="25" t="str">
        <f>IF(Eksplikatsioon!C309=0,"",Eksplikatsioon!C309)</f>
        <v/>
      </c>
      <c r="D307" s="25" t="str">
        <f>IF(Eksplikatsioon!D309=0,"",Eksplikatsioon!D309)</f>
        <v/>
      </c>
      <c r="E307" s="56" t="str">
        <f>IF(Eksplikatsioon!F309=0,"",Eksplikatsioon!F309)</f>
        <v/>
      </c>
      <c r="F307" s="25" t="str">
        <f>IF(Eksplikatsioon!H309=0,"",Eksplikatsioon!H309)</f>
        <v/>
      </c>
      <c r="G307" s="25" t="str">
        <f>IF(Eksplikatsioon!J309=0,"",Eksplikatsioon!J309)</f>
        <v/>
      </c>
      <c r="H307" s="25" t="str">
        <f>IF(Eksplikatsioon!K309=0,"",Eksplikatsioon!K309)</f>
        <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row>
    <row r="308" spans="1:47" x14ac:dyDescent="0.25">
      <c r="A308" s="25" t="str">
        <f>IF(Eksplikatsioon!A310=0,"",Eksplikatsioon!A310)</f>
        <v/>
      </c>
      <c r="B308" s="58" t="str">
        <f>IF(Eksplikatsioon!B310=0,"",Eksplikatsioon!B310)</f>
        <v/>
      </c>
      <c r="C308" s="25" t="str">
        <f>IF(Eksplikatsioon!C310=0,"",Eksplikatsioon!C310)</f>
        <v/>
      </c>
      <c r="D308" s="25" t="str">
        <f>IF(Eksplikatsioon!D310=0,"",Eksplikatsioon!D310)</f>
        <v/>
      </c>
      <c r="E308" s="56" t="str">
        <f>IF(Eksplikatsioon!F310=0,"",Eksplikatsioon!F310)</f>
        <v/>
      </c>
      <c r="F308" s="25" t="str">
        <f>IF(Eksplikatsioon!H310=0,"",Eksplikatsioon!H310)</f>
        <v/>
      </c>
      <c r="G308" s="25" t="str">
        <f>IF(Eksplikatsioon!J310=0,"",Eksplikatsioon!J310)</f>
        <v/>
      </c>
      <c r="H308" s="25" t="str">
        <f>IF(Eksplikatsioon!K310=0,"",Eksplikatsioon!K310)</f>
        <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row>
    <row r="309" spans="1:47" x14ac:dyDescent="0.25">
      <c r="A309" s="25" t="str">
        <f>IF(Eksplikatsioon!A311=0,"",Eksplikatsioon!A311)</f>
        <v/>
      </c>
      <c r="B309" s="58" t="str">
        <f>IF(Eksplikatsioon!B311=0,"",Eksplikatsioon!B311)</f>
        <v/>
      </c>
      <c r="C309" s="25" t="str">
        <f>IF(Eksplikatsioon!C311=0,"",Eksplikatsioon!C311)</f>
        <v/>
      </c>
      <c r="D309" s="25" t="str">
        <f>IF(Eksplikatsioon!D311=0,"",Eksplikatsioon!D311)</f>
        <v/>
      </c>
      <c r="E309" s="56" t="str">
        <f>IF(Eksplikatsioon!F311=0,"",Eksplikatsioon!F311)</f>
        <v/>
      </c>
      <c r="F309" s="25" t="str">
        <f>IF(Eksplikatsioon!H311=0,"",Eksplikatsioon!H311)</f>
        <v/>
      </c>
      <c r="G309" s="25" t="str">
        <f>IF(Eksplikatsioon!J311=0,"",Eksplikatsioon!J311)</f>
        <v/>
      </c>
      <c r="H309" s="25" t="str">
        <f>IF(Eksplikatsioon!K311=0,"",Eksplikatsioon!K311)</f>
        <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row>
    <row r="310" spans="1:47" x14ac:dyDescent="0.25">
      <c r="A310" s="25" t="str">
        <f>IF(Eksplikatsioon!A312=0,"",Eksplikatsioon!A312)</f>
        <v/>
      </c>
      <c r="B310" s="58" t="str">
        <f>IF(Eksplikatsioon!B312=0,"",Eksplikatsioon!B312)</f>
        <v/>
      </c>
      <c r="C310" s="25" t="str">
        <f>IF(Eksplikatsioon!C312=0,"",Eksplikatsioon!C312)</f>
        <v/>
      </c>
      <c r="D310" s="25" t="str">
        <f>IF(Eksplikatsioon!D312=0,"",Eksplikatsioon!D312)</f>
        <v/>
      </c>
      <c r="E310" s="56" t="str">
        <f>IF(Eksplikatsioon!F312=0,"",Eksplikatsioon!F312)</f>
        <v/>
      </c>
      <c r="F310" s="25" t="str">
        <f>IF(Eksplikatsioon!H312=0,"",Eksplikatsioon!H312)</f>
        <v/>
      </c>
      <c r="G310" s="25" t="str">
        <f>IF(Eksplikatsioon!J312=0,"",Eksplikatsioon!J312)</f>
        <v/>
      </c>
      <c r="H310" s="25" t="str">
        <f>IF(Eksplikatsioon!K312=0,"",Eksplikatsioon!K312)</f>
        <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row>
    <row r="311" spans="1:47" x14ac:dyDescent="0.25">
      <c r="A311" s="25" t="str">
        <f>IF(Eksplikatsioon!A313=0,"",Eksplikatsioon!A313)</f>
        <v/>
      </c>
      <c r="B311" s="58" t="str">
        <f>IF(Eksplikatsioon!B313=0,"",Eksplikatsioon!B313)</f>
        <v/>
      </c>
      <c r="C311" s="25" t="str">
        <f>IF(Eksplikatsioon!C313=0,"",Eksplikatsioon!C313)</f>
        <v/>
      </c>
      <c r="D311" s="25" t="str">
        <f>IF(Eksplikatsioon!D313=0,"",Eksplikatsioon!D313)</f>
        <v/>
      </c>
      <c r="E311" s="56" t="str">
        <f>IF(Eksplikatsioon!F313=0,"",Eksplikatsioon!F313)</f>
        <v/>
      </c>
      <c r="F311" s="25" t="str">
        <f>IF(Eksplikatsioon!H313=0,"",Eksplikatsioon!H313)</f>
        <v/>
      </c>
      <c r="G311" s="25" t="str">
        <f>IF(Eksplikatsioon!J313=0,"",Eksplikatsioon!J313)</f>
        <v/>
      </c>
      <c r="H311" s="25" t="str">
        <f>IF(Eksplikatsioon!K313=0,"",Eksplikatsioon!K313)</f>
        <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row>
    <row r="312" spans="1:47" x14ac:dyDescent="0.25">
      <c r="A312" s="25" t="str">
        <f>IF(Eksplikatsioon!A314=0,"",Eksplikatsioon!A314)</f>
        <v/>
      </c>
      <c r="B312" s="58" t="str">
        <f>IF(Eksplikatsioon!B314=0,"",Eksplikatsioon!B314)</f>
        <v/>
      </c>
      <c r="C312" s="25" t="str">
        <f>IF(Eksplikatsioon!C314=0,"",Eksplikatsioon!C314)</f>
        <v/>
      </c>
      <c r="D312" s="25" t="str">
        <f>IF(Eksplikatsioon!D314=0,"",Eksplikatsioon!D314)</f>
        <v/>
      </c>
      <c r="E312" s="56" t="str">
        <f>IF(Eksplikatsioon!F314=0,"",Eksplikatsioon!F314)</f>
        <v/>
      </c>
      <c r="F312" s="25" t="str">
        <f>IF(Eksplikatsioon!H314=0,"",Eksplikatsioon!H314)</f>
        <v/>
      </c>
      <c r="G312" s="25" t="str">
        <f>IF(Eksplikatsioon!J314=0,"",Eksplikatsioon!J314)</f>
        <v/>
      </c>
      <c r="H312" s="25" t="str">
        <f>IF(Eksplikatsioon!K314=0,"",Eksplikatsioon!K314)</f>
        <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row>
    <row r="313" spans="1:47" x14ac:dyDescent="0.25">
      <c r="A313" s="25" t="str">
        <f>IF(Eksplikatsioon!A315=0,"",Eksplikatsioon!A315)</f>
        <v/>
      </c>
      <c r="B313" s="58" t="str">
        <f>IF(Eksplikatsioon!B315=0,"",Eksplikatsioon!B315)</f>
        <v/>
      </c>
      <c r="C313" s="25" t="str">
        <f>IF(Eksplikatsioon!C315=0,"",Eksplikatsioon!C315)</f>
        <v/>
      </c>
      <c r="D313" s="25" t="str">
        <f>IF(Eksplikatsioon!D315=0,"",Eksplikatsioon!D315)</f>
        <v/>
      </c>
      <c r="E313" s="56" t="str">
        <f>IF(Eksplikatsioon!F315=0,"",Eksplikatsioon!F315)</f>
        <v/>
      </c>
      <c r="F313" s="25" t="str">
        <f>IF(Eksplikatsioon!H315=0,"",Eksplikatsioon!H315)</f>
        <v/>
      </c>
      <c r="G313" s="25" t="str">
        <f>IF(Eksplikatsioon!J315=0,"",Eksplikatsioon!J315)</f>
        <v/>
      </c>
      <c r="H313" s="25" t="str">
        <f>IF(Eksplikatsioon!K315=0,"",Eksplikatsioon!K315)</f>
        <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row>
    <row r="314" spans="1:47" x14ac:dyDescent="0.25">
      <c r="A314" s="25" t="str">
        <f>IF(Eksplikatsioon!A316=0,"",Eksplikatsioon!A316)</f>
        <v/>
      </c>
      <c r="B314" s="58" t="str">
        <f>IF(Eksplikatsioon!B316=0,"",Eksplikatsioon!B316)</f>
        <v/>
      </c>
      <c r="C314" s="25" t="str">
        <f>IF(Eksplikatsioon!C316=0,"",Eksplikatsioon!C316)</f>
        <v/>
      </c>
      <c r="D314" s="25" t="str">
        <f>IF(Eksplikatsioon!D316=0,"",Eksplikatsioon!D316)</f>
        <v/>
      </c>
      <c r="E314" s="56" t="str">
        <f>IF(Eksplikatsioon!F316=0,"",Eksplikatsioon!F316)</f>
        <v/>
      </c>
      <c r="F314" s="25" t="str">
        <f>IF(Eksplikatsioon!H316=0,"",Eksplikatsioon!H316)</f>
        <v/>
      </c>
      <c r="G314" s="25" t="str">
        <f>IF(Eksplikatsioon!J316=0,"",Eksplikatsioon!J316)</f>
        <v/>
      </c>
      <c r="H314" s="25" t="str">
        <f>IF(Eksplikatsioon!K316=0,"",Eksplikatsioon!K316)</f>
        <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row>
    <row r="315" spans="1:47" x14ac:dyDescent="0.25">
      <c r="A315" s="25" t="str">
        <f>IF(Eksplikatsioon!A317=0,"",Eksplikatsioon!A317)</f>
        <v/>
      </c>
      <c r="B315" s="58" t="str">
        <f>IF(Eksplikatsioon!B317=0,"",Eksplikatsioon!B317)</f>
        <v/>
      </c>
      <c r="C315" s="25" t="str">
        <f>IF(Eksplikatsioon!C317=0,"",Eksplikatsioon!C317)</f>
        <v/>
      </c>
      <c r="D315" s="25" t="str">
        <f>IF(Eksplikatsioon!D317=0,"",Eksplikatsioon!D317)</f>
        <v/>
      </c>
      <c r="E315" s="56" t="str">
        <f>IF(Eksplikatsioon!F317=0,"",Eksplikatsioon!F317)</f>
        <v/>
      </c>
      <c r="F315" s="25" t="str">
        <f>IF(Eksplikatsioon!H317=0,"",Eksplikatsioon!H317)</f>
        <v/>
      </c>
      <c r="G315" s="25" t="str">
        <f>IF(Eksplikatsioon!J317=0,"",Eksplikatsioon!J317)</f>
        <v/>
      </c>
      <c r="H315" s="25" t="str">
        <f>IF(Eksplikatsioon!K317=0,"",Eksplikatsioon!K317)</f>
        <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row>
    <row r="316" spans="1:47" x14ac:dyDescent="0.25">
      <c r="A316" s="25" t="str">
        <f>IF(Eksplikatsioon!A318=0,"",Eksplikatsioon!A318)</f>
        <v/>
      </c>
      <c r="B316" s="58" t="str">
        <f>IF(Eksplikatsioon!B318=0,"",Eksplikatsioon!B318)</f>
        <v/>
      </c>
      <c r="C316" s="25" t="str">
        <f>IF(Eksplikatsioon!C318=0,"",Eksplikatsioon!C318)</f>
        <v/>
      </c>
      <c r="D316" s="25" t="str">
        <f>IF(Eksplikatsioon!D318=0,"",Eksplikatsioon!D318)</f>
        <v/>
      </c>
      <c r="E316" s="56" t="str">
        <f>IF(Eksplikatsioon!F318=0,"",Eksplikatsioon!F318)</f>
        <v/>
      </c>
      <c r="F316" s="25" t="str">
        <f>IF(Eksplikatsioon!H318=0,"",Eksplikatsioon!H318)</f>
        <v/>
      </c>
      <c r="G316" s="25" t="str">
        <f>IF(Eksplikatsioon!J318=0,"",Eksplikatsioon!J318)</f>
        <v/>
      </c>
      <c r="H316" s="25" t="str">
        <f>IF(Eksplikatsioon!K318=0,"",Eksplikatsioon!K318)</f>
        <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row>
    <row r="317" spans="1:47" x14ac:dyDescent="0.25">
      <c r="A317" s="25" t="str">
        <f>IF(Eksplikatsioon!A319=0,"",Eksplikatsioon!A319)</f>
        <v/>
      </c>
      <c r="B317" s="58" t="str">
        <f>IF(Eksplikatsioon!B319=0,"",Eksplikatsioon!B319)</f>
        <v/>
      </c>
      <c r="C317" s="25" t="str">
        <f>IF(Eksplikatsioon!C319=0,"",Eksplikatsioon!C319)</f>
        <v/>
      </c>
      <c r="D317" s="25" t="str">
        <f>IF(Eksplikatsioon!D319=0,"",Eksplikatsioon!D319)</f>
        <v/>
      </c>
      <c r="E317" s="56" t="str">
        <f>IF(Eksplikatsioon!F319=0,"",Eksplikatsioon!F319)</f>
        <v/>
      </c>
      <c r="F317" s="25" t="str">
        <f>IF(Eksplikatsioon!H319=0,"",Eksplikatsioon!H319)</f>
        <v/>
      </c>
      <c r="G317" s="25" t="str">
        <f>IF(Eksplikatsioon!J319=0,"",Eksplikatsioon!J319)</f>
        <v/>
      </c>
      <c r="H317" s="25" t="str">
        <f>IF(Eksplikatsioon!K319=0,"",Eksplikatsioon!K319)</f>
        <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row>
    <row r="318" spans="1:47" x14ac:dyDescent="0.25">
      <c r="A318" s="25" t="str">
        <f>IF(Eksplikatsioon!A320=0,"",Eksplikatsioon!A320)</f>
        <v/>
      </c>
      <c r="B318" s="58" t="str">
        <f>IF(Eksplikatsioon!B320=0,"",Eksplikatsioon!B320)</f>
        <v/>
      </c>
      <c r="C318" s="25" t="str">
        <f>IF(Eksplikatsioon!C320=0,"",Eksplikatsioon!C320)</f>
        <v/>
      </c>
      <c r="D318" s="25" t="str">
        <f>IF(Eksplikatsioon!D320=0,"",Eksplikatsioon!D320)</f>
        <v/>
      </c>
      <c r="E318" s="56" t="str">
        <f>IF(Eksplikatsioon!F320=0,"",Eksplikatsioon!F320)</f>
        <v/>
      </c>
      <c r="F318" s="25" t="str">
        <f>IF(Eksplikatsioon!H320=0,"",Eksplikatsioon!H320)</f>
        <v/>
      </c>
      <c r="G318" s="25" t="str">
        <f>IF(Eksplikatsioon!J320=0,"",Eksplikatsioon!J320)</f>
        <v/>
      </c>
      <c r="H318" s="25" t="str">
        <f>IF(Eksplikatsioon!K320=0,"",Eksplikatsioon!K320)</f>
        <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row>
    <row r="319" spans="1:47" x14ac:dyDescent="0.25">
      <c r="A319" s="25" t="str">
        <f>IF(Eksplikatsioon!A321=0,"",Eksplikatsioon!A321)</f>
        <v/>
      </c>
      <c r="B319" s="58" t="str">
        <f>IF(Eksplikatsioon!B321=0,"",Eksplikatsioon!B321)</f>
        <v/>
      </c>
      <c r="C319" s="25" t="str">
        <f>IF(Eksplikatsioon!C321=0,"",Eksplikatsioon!C321)</f>
        <v/>
      </c>
      <c r="D319" s="25" t="str">
        <f>IF(Eksplikatsioon!D321=0,"",Eksplikatsioon!D321)</f>
        <v/>
      </c>
      <c r="E319" s="56" t="str">
        <f>IF(Eksplikatsioon!F321=0,"",Eksplikatsioon!F321)</f>
        <v/>
      </c>
      <c r="F319" s="25" t="str">
        <f>IF(Eksplikatsioon!H321=0,"",Eksplikatsioon!H321)</f>
        <v/>
      </c>
      <c r="G319" s="25" t="str">
        <f>IF(Eksplikatsioon!J321=0,"",Eksplikatsioon!J321)</f>
        <v/>
      </c>
      <c r="H319" s="25" t="str">
        <f>IF(Eksplikatsioon!K321=0,"",Eksplikatsioon!K321)</f>
        <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row>
    <row r="320" spans="1:47" x14ac:dyDescent="0.25">
      <c r="A320" s="25" t="str">
        <f>IF(Eksplikatsioon!A322=0,"",Eksplikatsioon!A322)</f>
        <v/>
      </c>
      <c r="B320" s="58" t="str">
        <f>IF(Eksplikatsioon!B322=0,"",Eksplikatsioon!B322)</f>
        <v/>
      </c>
      <c r="C320" s="25" t="str">
        <f>IF(Eksplikatsioon!C322=0,"",Eksplikatsioon!C322)</f>
        <v/>
      </c>
      <c r="D320" s="25" t="str">
        <f>IF(Eksplikatsioon!D322=0,"",Eksplikatsioon!D322)</f>
        <v/>
      </c>
      <c r="E320" s="56" t="str">
        <f>IF(Eksplikatsioon!F322=0,"",Eksplikatsioon!F322)</f>
        <v/>
      </c>
      <c r="F320" s="25" t="str">
        <f>IF(Eksplikatsioon!H322=0,"",Eksplikatsioon!H322)</f>
        <v/>
      </c>
      <c r="G320" s="25" t="str">
        <f>IF(Eksplikatsioon!J322=0,"",Eksplikatsioon!J322)</f>
        <v/>
      </c>
      <c r="H320" s="25" t="str">
        <f>IF(Eksplikatsioon!K322=0,"",Eksplikatsioon!K322)</f>
        <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row>
    <row r="321" spans="1:47" x14ac:dyDescent="0.25">
      <c r="A321" s="25" t="str">
        <f>IF(Eksplikatsioon!A323=0,"",Eksplikatsioon!A323)</f>
        <v/>
      </c>
      <c r="B321" s="58" t="str">
        <f>IF(Eksplikatsioon!B323=0,"",Eksplikatsioon!B323)</f>
        <v/>
      </c>
      <c r="C321" s="25" t="str">
        <f>IF(Eksplikatsioon!C323=0,"",Eksplikatsioon!C323)</f>
        <v/>
      </c>
      <c r="D321" s="25" t="str">
        <f>IF(Eksplikatsioon!D323=0,"",Eksplikatsioon!D323)</f>
        <v/>
      </c>
      <c r="E321" s="56" t="str">
        <f>IF(Eksplikatsioon!F323=0,"",Eksplikatsioon!F323)</f>
        <v/>
      </c>
      <c r="F321" s="25" t="str">
        <f>IF(Eksplikatsioon!H323=0,"",Eksplikatsioon!H323)</f>
        <v/>
      </c>
      <c r="G321" s="25" t="str">
        <f>IF(Eksplikatsioon!J323=0,"",Eksplikatsioon!J323)</f>
        <v/>
      </c>
      <c r="H321" s="25" t="str">
        <f>IF(Eksplikatsioon!K323=0,"",Eksplikatsioon!K323)</f>
        <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row>
    <row r="322" spans="1:47" x14ac:dyDescent="0.25">
      <c r="A322" s="25" t="str">
        <f>IF(Eksplikatsioon!A324=0,"",Eksplikatsioon!A324)</f>
        <v/>
      </c>
      <c r="B322" s="58" t="str">
        <f>IF(Eksplikatsioon!B324=0,"",Eksplikatsioon!B324)</f>
        <v/>
      </c>
      <c r="C322" s="25" t="str">
        <f>IF(Eksplikatsioon!C324=0,"",Eksplikatsioon!C324)</f>
        <v/>
      </c>
      <c r="D322" s="25" t="str">
        <f>IF(Eksplikatsioon!D324=0,"",Eksplikatsioon!D324)</f>
        <v/>
      </c>
      <c r="E322" s="56" t="str">
        <f>IF(Eksplikatsioon!F324=0,"",Eksplikatsioon!F324)</f>
        <v/>
      </c>
      <c r="F322" s="25" t="str">
        <f>IF(Eksplikatsioon!H324=0,"",Eksplikatsioon!H324)</f>
        <v/>
      </c>
      <c r="G322" s="25" t="str">
        <f>IF(Eksplikatsioon!J324=0,"",Eksplikatsioon!J324)</f>
        <v/>
      </c>
      <c r="H322" s="25" t="str">
        <f>IF(Eksplikatsioon!K324=0,"",Eksplikatsioon!K324)</f>
        <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row>
    <row r="323" spans="1:47" x14ac:dyDescent="0.25">
      <c r="A323" s="25" t="str">
        <f>IF(Eksplikatsioon!A325=0,"",Eksplikatsioon!A325)</f>
        <v/>
      </c>
      <c r="B323" s="58" t="str">
        <f>IF(Eksplikatsioon!B325=0,"",Eksplikatsioon!B325)</f>
        <v/>
      </c>
      <c r="C323" s="25" t="str">
        <f>IF(Eksplikatsioon!C325=0,"",Eksplikatsioon!C325)</f>
        <v/>
      </c>
      <c r="D323" s="25" t="str">
        <f>IF(Eksplikatsioon!D325=0,"",Eksplikatsioon!D325)</f>
        <v/>
      </c>
      <c r="E323" s="56" t="str">
        <f>IF(Eksplikatsioon!F325=0,"",Eksplikatsioon!F325)</f>
        <v/>
      </c>
      <c r="F323" s="25" t="str">
        <f>IF(Eksplikatsioon!H325=0,"",Eksplikatsioon!H325)</f>
        <v/>
      </c>
      <c r="G323" s="25" t="str">
        <f>IF(Eksplikatsioon!J325=0,"",Eksplikatsioon!J325)</f>
        <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row>
    <row r="324" spans="1:47" x14ac:dyDescent="0.25">
      <c r="A324" s="25" t="str">
        <f>IF(Eksplikatsioon!A326=0,"",Eksplikatsioon!A326)</f>
        <v/>
      </c>
      <c r="B324" s="58" t="str">
        <f>IF(Eksplikatsioon!B326=0,"",Eksplikatsioon!B326)</f>
        <v/>
      </c>
      <c r="C324" s="25" t="str">
        <f>IF(Eksplikatsioon!C326=0,"",Eksplikatsioon!C326)</f>
        <v/>
      </c>
      <c r="D324" s="25" t="str">
        <f>IF(Eksplikatsioon!D326=0,"",Eksplikatsioon!D326)</f>
        <v/>
      </c>
      <c r="E324" s="56" t="str">
        <f>IF(Eksplikatsioon!F326=0,"",Eksplikatsioon!F326)</f>
        <v/>
      </c>
      <c r="F324" s="25" t="str">
        <f>IF(Eksplikatsioon!H326=0,"",Eksplikatsioon!H326)</f>
        <v/>
      </c>
      <c r="G324" s="25" t="str">
        <f>IF(Eksplikatsioon!J326=0,"",Eksplikatsioon!J326)</f>
        <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row>
    <row r="325" spans="1:47" x14ac:dyDescent="0.25">
      <c r="A325" s="25" t="str">
        <f>IF(Eksplikatsioon!A327=0,"",Eksplikatsioon!A327)</f>
        <v/>
      </c>
      <c r="B325" s="58" t="str">
        <f>IF(Eksplikatsioon!B327=0,"",Eksplikatsioon!B327)</f>
        <v/>
      </c>
      <c r="C325" s="25" t="str">
        <f>IF(Eksplikatsioon!C327=0,"",Eksplikatsioon!C327)</f>
        <v/>
      </c>
      <c r="D325" s="25" t="str">
        <f>IF(Eksplikatsioon!D327=0,"",Eksplikatsioon!D327)</f>
        <v/>
      </c>
      <c r="E325" s="56" t="str">
        <f>IF(Eksplikatsioon!F327=0,"",Eksplikatsioon!F327)</f>
        <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row>
    <row r="326" spans="1:47" x14ac:dyDescent="0.25">
      <c r="A326" s="25" t="str">
        <f>IF(Eksplikatsioon!A328=0,"",Eksplikatsioon!A328)</f>
        <v/>
      </c>
      <c r="B326" s="58" t="str">
        <f>IF(Eksplikatsioon!B328=0,"",Eksplikatsioon!B328)</f>
        <v/>
      </c>
      <c r="C326" s="25" t="str">
        <f>IF(Eksplikatsioon!C328=0,"",Eksplikatsioon!C328)</f>
        <v/>
      </c>
      <c r="D326" s="25" t="str">
        <f>IF(Eksplikatsioon!D328=0,"",Eksplikatsioon!D328)</f>
        <v/>
      </c>
      <c r="E326" s="56" t="str">
        <f>IF(Eksplikatsioon!F328=0,"",Eksplikatsioon!F328)</f>
        <v/>
      </c>
      <c r="F326" s="25" t="str">
        <f>IF(Eksplikatsioon!H328=0,"",Eksplikatsioon!H328)</f>
        <v/>
      </c>
      <c r="G326" s="25" t="str">
        <f>IF(Eksplikatsioon!J328=0,"",Eksplikatsioon!J328)</f>
        <v/>
      </c>
      <c r="H326" s="25" t="str">
        <f>IF(Eksplikatsioon!K328=0,"",Eksplikatsioon!K328)</f>
        <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row>
    <row r="327" spans="1:47" x14ac:dyDescent="0.25">
      <c r="A327" s="25" t="str">
        <f>IF(Eksplikatsioon!A329=0,"",Eksplikatsioon!A329)</f>
        <v/>
      </c>
      <c r="B327" s="58" t="str">
        <f>IF(Eksplikatsioon!B329=0,"",Eksplikatsioon!B329)</f>
        <v/>
      </c>
      <c r="C327" s="25" t="str">
        <f>IF(Eksplikatsioon!C329=0,"",Eksplikatsioon!C329)</f>
        <v/>
      </c>
      <c r="D327" s="25" t="str">
        <f>IF(Eksplikatsioon!D329=0,"",Eksplikatsioon!D329)</f>
        <v/>
      </c>
      <c r="E327" s="56" t="str">
        <f>IF(Eksplikatsioon!F329=0,"",Eksplikatsioon!F329)</f>
        <v/>
      </c>
      <c r="F327" s="25" t="str">
        <f>IF(Eksplikatsioon!H329=0,"",Eksplikatsioon!H329)</f>
        <v/>
      </c>
      <c r="G327" s="25" t="str">
        <f>IF(Eksplikatsioon!J329=0,"",Eksplikatsioon!J329)</f>
        <v/>
      </c>
      <c r="H327" s="25" t="str">
        <f>IF(Eksplikatsioon!K329=0,"",Eksplikatsioon!K329)</f>
        <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row>
    <row r="328" spans="1:47" x14ac:dyDescent="0.25">
      <c r="A328" s="25" t="str">
        <f>IF(Eksplikatsioon!A330=0,"",Eksplikatsioon!A330)</f>
        <v/>
      </c>
      <c r="B328" s="58" t="str">
        <f>IF(Eksplikatsioon!B330=0,"",Eksplikatsioon!B330)</f>
        <v/>
      </c>
      <c r="C328" s="25" t="str">
        <f>IF(Eksplikatsioon!C330=0,"",Eksplikatsioon!C330)</f>
        <v/>
      </c>
      <c r="D328" s="25" t="str">
        <f>IF(Eksplikatsioon!D330=0,"",Eksplikatsioon!D330)</f>
        <v/>
      </c>
      <c r="E328" s="56" t="str">
        <f>IF(Eksplikatsioon!F330=0,"",Eksplikatsioon!F330)</f>
        <v/>
      </c>
      <c r="F328" s="25" t="str">
        <f>IF(Eksplikatsioon!H330=0,"",Eksplikatsioon!H330)</f>
        <v/>
      </c>
      <c r="G328" s="25" t="str">
        <f>IF(Eksplikatsioon!J330=0,"",Eksplikatsioon!J330)</f>
        <v/>
      </c>
      <c r="H328" s="25" t="str">
        <f>IF(Eksplikatsioon!K330=0,"",Eksplikatsioon!K330)</f>
        <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row>
    <row r="329" spans="1:47" x14ac:dyDescent="0.25">
      <c r="A329" s="25" t="str">
        <f>IF(Eksplikatsioon!A331=0,"",Eksplikatsioon!A331)</f>
        <v/>
      </c>
      <c r="B329" s="58" t="str">
        <f>IF(Eksplikatsioon!B331=0,"",Eksplikatsioon!B331)</f>
        <v/>
      </c>
      <c r="C329" s="25" t="str">
        <f>IF(Eksplikatsioon!C331=0,"",Eksplikatsioon!C331)</f>
        <v/>
      </c>
      <c r="D329" s="25" t="str">
        <f>IF(Eksplikatsioon!D331=0,"",Eksplikatsioon!D331)</f>
        <v/>
      </c>
      <c r="E329" s="56" t="str">
        <f>IF(Eksplikatsioon!F331=0,"",Eksplikatsioon!F331)</f>
        <v/>
      </c>
      <c r="F329" s="25" t="str">
        <f>IF(Eksplikatsioon!H331=0,"",Eksplikatsioon!H331)</f>
        <v/>
      </c>
      <c r="G329" s="25" t="str">
        <f>IF(Eksplikatsioon!J331=0,"",Eksplikatsioon!J331)</f>
        <v/>
      </c>
      <c r="H329" s="25" t="str">
        <f>IF(Eksplikatsioon!K331=0,"",Eksplikatsioon!K331)</f>
        <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row>
    <row r="330" spans="1:47" x14ac:dyDescent="0.25">
      <c r="A330" s="25" t="str">
        <f>IF(Eksplikatsioon!A332=0,"",Eksplikatsioon!A332)</f>
        <v/>
      </c>
      <c r="B330" s="58" t="str">
        <f>IF(Eksplikatsioon!B332=0,"",Eksplikatsioon!B332)</f>
        <v/>
      </c>
      <c r="C330" s="25" t="str">
        <f>IF(Eksplikatsioon!C332=0,"",Eksplikatsioon!C332)</f>
        <v/>
      </c>
      <c r="D330" s="25" t="str">
        <f>IF(Eksplikatsioon!D332=0,"",Eksplikatsioon!D332)</f>
        <v/>
      </c>
      <c r="E330" s="56" t="str">
        <f>IF(Eksplikatsioon!F332=0,"",Eksplikatsioon!F332)</f>
        <v/>
      </c>
      <c r="F330" s="25" t="str">
        <f>IF(Eksplikatsioon!H332=0,"",Eksplikatsioon!H332)</f>
        <v/>
      </c>
      <c r="G330" s="25" t="str">
        <f>IF(Eksplikatsioon!J332=0,"",Eksplikatsioon!J332)</f>
        <v/>
      </c>
      <c r="H330" s="25" t="str">
        <f>IF(Eksplikatsioon!K332=0,"",Eksplikatsioon!K332)</f>
        <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row>
    <row r="331" spans="1:47" x14ac:dyDescent="0.25">
      <c r="A331" s="25" t="str">
        <f>IF(Eksplikatsioon!A333=0,"",Eksplikatsioon!A333)</f>
        <v/>
      </c>
      <c r="B331" s="58" t="str">
        <f>IF(Eksplikatsioon!B333=0,"",Eksplikatsioon!B333)</f>
        <v/>
      </c>
      <c r="C331" s="25" t="str">
        <f>IF(Eksplikatsioon!C333=0,"",Eksplikatsioon!C333)</f>
        <v/>
      </c>
      <c r="D331" s="25" t="str">
        <f>IF(Eksplikatsioon!D333=0,"",Eksplikatsioon!D333)</f>
        <v/>
      </c>
      <c r="E331" s="56" t="str">
        <f>IF(Eksplikatsioon!F333=0,"",Eksplikatsioon!F333)</f>
        <v/>
      </c>
      <c r="F331" s="25" t="str">
        <f>IF(Eksplikatsioon!H333=0,"",Eksplikatsioon!H333)</f>
        <v/>
      </c>
      <c r="G331" s="25" t="str">
        <f>IF(Eksplikatsioon!J333=0,"",Eksplikatsioon!J333)</f>
        <v/>
      </c>
      <c r="H331" s="25" t="str">
        <f>IF(Eksplikatsioon!K333=0,"",Eksplikatsioon!K333)</f>
        <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row>
    <row r="332" spans="1:47" x14ac:dyDescent="0.25">
      <c r="A332" s="25" t="str">
        <f>IF(Eksplikatsioon!A334=0,"",Eksplikatsioon!A334)</f>
        <v/>
      </c>
      <c r="B332" s="58" t="str">
        <f>IF(Eksplikatsioon!B334=0,"",Eksplikatsioon!B334)</f>
        <v/>
      </c>
      <c r="C332" s="25" t="str">
        <f>IF(Eksplikatsioon!C334=0,"",Eksplikatsioon!C334)</f>
        <v/>
      </c>
      <c r="D332" s="25" t="str">
        <f>IF(Eksplikatsioon!D334=0,"",Eksplikatsioon!D334)</f>
        <v/>
      </c>
      <c r="E332" s="56" t="str">
        <f>IF(Eksplikatsioon!F334=0,"",Eksplikatsioon!F334)</f>
        <v/>
      </c>
      <c r="F332" s="25" t="str">
        <f>IF(Eksplikatsioon!H334=0,"",Eksplikatsioon!H334)</f>
        <v/>
      </c>
      <c r="G332" s="25" t="str">
        <f>IF(Eksplikatsioon!J334=0,"",Eksplikatsioon!J334)</f>
        <v/>
      </c>
      <c r="H332" s="25" t="str">
        <f>IF(Eksplikatsioon!K334=0,"",Eksplikatsioon!K334)</f>
        <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row>
    <row r="333" spans="1:47" x14ac:dyDescent="0.25">
      <c r="A333" s="25" t="str">
        <f>IF(Eksplikatsioon!A335=0,"",Eksplikatsioon!A335)</f>
        <v/>
      </c>
      <c r="B333" s="58" t="str">
        <f>IF(Eksplikatsioon!B335=0,"",Eksplikatsioon!B335)</f>
        <v/>
      </c>
      <c r="C333" s="25" t="str">
        <f>IF(Eksplikatsioon!C335=0,"",Eksplikatsioon!C335)</f>
        <v/>
      </c>
      <c r="D333" s="25" t="str">
        <f>IF(Eksplikatsioon!D335=0,"",Eksplikatsioon!D335)</f>
        <v/>
      </c>
      <c r="E333" s="56" t="str">
        <f>IF(Eksplikatsioon!F335=0,"",Eksplikatsioon!F335)</f>
        <v/>
      </c>
      <c r="F333" s="25" t="str">
        <f>IF(Eksplikatsioon!H335=0,"",Eksplikatsioon!H335)</f>
        <v/>
      </c>
      <c r="G333" s="25" t="str">
        <f>IF(Eksplikatsioon!J335=0,"",Eksplikatsioon!J335)</f>
        <v/>
      </c>
      <c r="H333" s="25" t="str">
        <f>IF(Eksplikatsioon!K335=0,"",Eksplikatsioon!K335)</f>
        <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row>
    <row r="334" spans="1:47" x14ac:dyDescent="0.25">
      <c r="A334" s="25" t="str">
        <f>IF(Eksplikatsioon!A336=0,"",Eksplikatsioon!A336)</f>
        <v/>
      </c>
      <c r="B334" s="58" t="str">
        <f>IF(Eksplikatsioon!B336=0,"",Eksplikatsioon!B336)</f>
        <v/>
      </c>
      <c r="C334" s="25" t="str">
        <f>IF(Eksplikatsioon!C336=0,"",Eksplikatsioon!C336)</f>
        <v/>
      </c>
      <c r="D334" s="25" t="str">
        <f>IF(Eksplikatsioon!D336=0,"",Eksplikatsioon!D336)</f>
        <v/>
      </c>
      <c r="E334" s="56" t="str">
        <f>IF(Eksplikatsioon!F336=0,"",Eksplikatsioon!F336)</f>
        <v/>
      </c>
      <c r="F334" s="25" t="str">
        <f>IF(Eksplikatsioon!H336=0,"",Eksplikatsioon!H336)</f>
        <v/>
      </c>
      <c r="G334" s="25" t="str">
        <f>IF(Eksplikatsioon!J336=0,"",Eksplikatsioon!J336)</f>
        <v/>
      </c>
      <c r="H334" s="25" t="str">
        <f>IF(Eksplikatsioon!K336=0,"",Eksplikatsioon!K336)</f>
        <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row>
    <row r="335" spans="1:47" x14ac:dyDescent="0.25">
      <c r="A335" s="25" t="str">
        <f>IF(Eksplikatsioon!A337=0,"",Eksplikatsioon!A337)</f>
        <v/>
      </c>
      <c r="B335" s="58" t="str">
        <f>IF(Eksplikatsioon!B337=0,"",Eksplikatsioon!B337)</f>
        <v/>
      </c>
      <c r="C335" s="25" t="str">
        <f>IF(Eksplikatsioon!C337=0,"",Eksplikatsioon!C337)</f>
        <v/>
      </c>
      <c r="D335" s="25" t="str">
        <f>IF(Eksplikatsioon!D337=0,"",Eksplikatsioon!D337)</f>
        <v/>
      </c>
      <c r="E335" s="56" t="str">
        <f>IF(Eksplikatsioon!F337=0,"",Eksplikatsioon!F337)</f>
        <v/>
      </c>
      <c r="F335" s="25" t="str">
        <f>IF(Eksplikatsioon!H337=0,"",Eksplikatsioon!H337)</f>
        <v/>
      </c>
      <c r="G335" s="25" t="str">
        <f>IF(Eksplikatsioon!J337=0,"",Eksplikatsioon!J337)</f>
        <v/>
      </c>
      <c r="H335" s="25" t="str">
        <f>IF(Eksplikatsioon!K337=0,"",Eksplikatsioon!K337)</f>
        <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row>
    <row r="336" spans="1:47" x14ac:dyDescent="0.25">
      <c r="A336" s="25" t="str">
        <f>IF(Eksplikatsioon!A338=0,"",Eksplikatsioon!A338)</f>
        <v/>
      </c>
      <c r="B336" s="58" t="str">
        <f>IF(Eksplikatsioon!B338=0,"",Eksplikatsioon!B338)</f>
        <v/>
      </c>
      <c r="C336" s="25" t="str">
        <f>IF(Eksplikatsioon!C338=0,"",Eksplikatsioon!C338)</f>
        <v/>
      </c>
      <c r="D336" s="25" t="str">
        <f>IF(Eksplikatsioon!D338=0,"",Eksplikatsioon!D338)</f>
        <v/>
      </c>
      <c r="E336" s="56" t="str">
        <f>IF(Eksplikatsioon!F338=0,"",Eksplikatsioon!F338)</f>
        <v/>
      </c>
      <c r="F336" s="25" t="str">
        <f>IF(Eksplikatsioon!H338=0,"",Eksplikatsioon!H338)</f>
        <v/>
      </c>
      <c r="G336" s="25" t="str">
        <f>IF(Eksplikatsioon!J338=0,"",Eksplikatsioon!J338)</f>
        <v/>
      </c>
      <c r="H336" s="25" t="str">
        <f>IF(Eksplikatsioon!K338=0,"",Eksplikatsioon!K338)</f>
        <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row>
    <row r="337" spans="1:47" x14ac:dyDescent="0.25">
      <c r="A337" s="25" t="str">
        <f>IF(Eksplikatsioon!A339=0,"",Eksplikatsioon!A339)</f>
        <v/>
      </c>
      <c r="B337" s="58" t="str">
        <f>IF(Eksplikatsioon!B339=0,"",Eksplikatsioon!B339)</f>
        <v/>
      </c>
      <c r="C337" s="25" t="str">
        <f>IF(Eksplikatsioon!C339=0,"",Eksplikatsioon!C339)</f>
        <v/>
      </c>
      <c r="D337" s="25" t="str">
        <f>IF(Eksplikatsioon!D339=0,"",Eksplikatsioon!D339)</f>
        <v/>
      </c>
      <c r="E337" s="56" t="str">
        <f>IF(Eksplikatsioon!F339=0,"",Eksplikatsioon!F339)</f>
        <v/>
      </c>
      <c r="F337" s="25" t="str">
        <f>IF(Eksplikatsioon!H339=0,"",Eksplikatsioon!H339)</f>
        <v/>
      </c>
      <c r="G337" s="25" t="str">
        <f>IF(Eksplikatsioon!J339=0,"",Eksplikatsioon!J339)</f>
        <v/>
      </c>
      <c r="H337" s="25" t="str">
        <f>IF(Eksplikatsioon!K339=0,"",Eksplikatsioon!K339)</f>
        <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row>
    <row r="338" spans="1:47" x14ac:dyDescent="0.25">
      <c r="A338" s="25" t="str">
        <f>IF(Eksplikatsioon!A340=0,"",Eksplikatsioon!A340)</f>
        <v/>
      </c>
      <c r="B338" s="58" t="str">
        <f>IF(Eksplikatsioon!B340=0,"",Eksplikatsioon!B340)</f>
        <v/>
      </c>
      <c r="C338" s="25" t="str">
        <f>IF(Eksplikatsioon!C340=0,"",Eksplikatsioon!C340)</f>
        <v/>
      </c>
      <c r="D338" s="25" t="str">
        <f>IF(Eksplikatsioon!D340=0,"",Eksplikatsioon!D340)</f>
        <v/>
      </c>
      <c r="E338" s="56" t="str">
        <f>IF(Eksplikatsioon!F340=0,"",Eksplikatsioon!F340)</f>
        <v/>
      </c>
      <c r="F338" s="25" t="str">
        <f>IF(Eksplikatsioon!H340=0,"",Eksplikatsioon!H340)</f>
        <v/>
      </c>
      <c r="G338" s="25" t="str">
        <f>IF(Eksplikatsioon!J340=0,"",Eksplikatsioon!J340)</f>
        <v/>
      </c>
      <c r="H338" s="25" t="str">
        <f>IF(Eksplikatsioon!K340=0,"",Eksplikatsioon!K340)</f>
        <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row>
    <row r="339" spans="1:47" x14ac:dyDescent="0.25">
      <c r="A339" s="25" t="str">
        <f>IF(Eksplikatsioon!A341=0,"",Eksplikatsioon!A341)</f>
        <v/>
      </c>
      <c r="B339" s="58" t="str">
        <f>IF(Eksplikatsioon!B341=0,"",Eksplikatsioon!B341)</f>
        <v/>
      </c>
      <c r="C339" s="25" t="str">
        <f>IF(Eksplikatsioon!C341=0,"",Eksplikatsioon!C341)</f>
        <v/>
      </c>
      <c r="D339" s="25" t="str">
        <f>IF(Eksplikatsioon!D341=0,"",Eksplikatsioon!D341)</f>
        <v/>
      </c>
      <c r="E339" s="56" t="str">
        <f>IF(Eksplikatsioon!F341=0,"",Eksplikatsioon!F341)</f>
        <v/>
      </c>
      <c r="F339" s="25" t="str">
        <f>IF(Eksplikatsioon!H341=0,"",Eksplikatsioon!H341)</f>
        <v/>
      </c>
      <c r="G339" s="25" t="str">
        <f>IF(Eksplikatsioon!J341=0,"",Eksplikatsioon!J341)</f>
        <v/>
      </c>
      <c r="H339" s="25" t="str">
        <f>IF(Eksplikatsioon!K341=0,"",Eksplikatsioon!K341)</f>
        <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row>
    <row r="340" spans="1:47" x14ac:dyDescent="0.25">
      <c r="A340" s="25" t="str">
        <f>IF(Eksplikatsioon!A342=0,"",Eksplikatsioon!A342)</f>
        <v/>
      </c>
      <c r="B340" s="58" t="str">
        <f>IF(Eksplikatsioon!B342=0,"",Eksplikatsioon!B342)</f>
        <v/>
      </c>
      <c r="C340" s="25" t="str">
        <f>IF(Eksplikatsioon!C342=0,"",Eksplikatsioon!C342)</f>
        <v/>
      </c>
      <c r="D340" s="25" t="str">
        <f>IF(Eksplikatsioon!D342=0,"",Eksplikatsioon!D342)</f>
        <v/>
      </c>
      <c r="E340" s="56" t="str">
        <f>IF(Eksplikatsioon!F342=0,"",Eksplikatsioon!F342)</f>
        <v/>
      </c>
      <c r="F340" s="25" t="str">
        <f>IF(Eksplikatsioon!H342=0,"",Eksplikatsioon!H342)</f>
        <v/>
      </c>
      <c r="G340" s="25" t="str">
        <f>IF(Eksplikatsioon!J342=0,"",Eksplikatsioon!J342)</f>
        <v/>
      </c>
      <c r="H340" s="25" t="str">
        <f>IF(Eksplikatsioon!K342=0,"",Eksplikatsioon!K342)</f>
        <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row>
    <row r="341" spans="1:47" x14ac:dyDescent="0.25">
      <c r="A341" s="25" t="str">
        <f>IF(Eksplikatsioon!A343=0,"",Eksplikatsioon!A343)</f>
        <v/>
      </c>
      <c r="B341" s="58" t="str">
        <f>IF(Eksplikatsioon!B343=0,"",Eksplikatsioon!B343)</f>
        <v/>
      </c>
      <c r="C341" s="25" t="str">
        <f>IF(Eksplikatsioon!C343=0,"",Eksplikatsioon!C343)</f>
        <v/>
      </c>
      <c r="D341" s="25" t="str">
        <f>IF(Eksplikatsioon!D343=0,"",Eksplikatsioon!D343)</f>
        <v/>
      </c>
      <c r="E341" s="56" t="str">
        <f>IF(Eksplikatsioon!F343=0,"",Eksplikatsioon!F343)</f>
        <v/>
      </c>
      <c r="F341" s="25" t="str">
        <f>IF(Eksplikatsioon!H343=0,"",Eksplikatsioon!H343)</f>
        <v/>
      </c>
      <c r="G341" s="25" t="str">
        <f>IF(Eksplikatsioon!J343=0,"",Eksplikatsioon!J343)</f>
        <v/>
      </c>
      <c r="H341" s="25" t="str">
        <f>IF(Eksplikatsioon!K343=0,"",Eksplikatsioon!K343)</f>
        <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row>
    <row r="342" spans="1:47" x14ac:dyDescent="0.25">
      <c r="A342" s="25" t="str">
        <f>IF(Eksplikatsioon!A344=0,"",Eksplikatsioon!A344)</f>
        <v/>
      </c>
      <c r="B342" s="58" t="str">
        <f>IF(Eksplikatsioon!B344=0,"",Eksplikatsioon!B344)</f>
        <v/>
      </c>
      <c r="C342" s="25" t="str">
        <f>IF(Eksplikatsioon!C344=0,"",Eksplikatsioon!C344)</f>
        <v/>
      </c>
      <c r="D342" s="25" t="str">
        <f>IF(Eksplikatsioon!D344=0,"",Eksplikatsioon!D344)</f>
        <v/>
      </c>
      <c r="E342" s="56" t="str">
        <f>IF(Eksplikatsioon!F344=0,"",Eksplikatsioon!F344)</f>
        <v/>
      </c>
      <c r="F342" s="25" t="str">
        <f>IF(Eksplikatsioon!H344=0,"",Eksplikatsioon!H344)</f>
        <v/>
      </c>
      <c r="G342" s="25" t="str">
        <f>IF(Eksplikatsioon!J344=0,"",Eksplikatsioon!J344)</f>
        <v/>
      </c>
      <c r="H342" s="25" t="str">
        <f>IF(Eksplikatsioon!K344=0,"",Eksplikatsioon!K344)</f>
        <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row>
    <row r="343" spans="1:47" x14ac:dyDescent="0.25">
      <c r="A343" s="25" t="str">
        <f>IF(Eksplikatsioon!A345=0,"",Eksplikatsioon!A345)</f>
        <v/>
      </c>
      <c r="B343" s="58" t="str">
        <f>IF(Eksplikatsioon!B345=0,"",Eksplikatsioon!B345)</f>
        <v/>
      </c>
      <c r="C343" s="25" t="str">
        <f>IF(Eksplikatsioon!C345=0,"",Eksplikatsioon!C345)</f>
        <v/>
      </c>
      <c r="D343" s="25" t="str">
        <f>IF(Eksplikatsioon!D345=0,"",Eksplikatsioon!D345)</f>
        <v/>
      </c>
      <c r="E343" s="56" t="str">
        <f>IF(Eksplikatsioon!F345=0,"",Eksplikatsioon!F345)</f>
        <v/>
      </c>
      <c r="F343" s="25" t="str">
        <f>IF(Eksplikatsioon!H345=0,"",Eksplikatsioon!H345)</f>
        <v/>
      </c>
      <c r="G343" s="25" t="str">
        <f>IF(Eksplikatsioon!J345=0,"",Eksplikatsioon!J345)</f>
        <v/>
      </c>
      <c r="H343" s="25" t="str">
        <f>IF(Eksplikatsioon!K345=0,"",Eksplikatsioon!K345)</f>
        <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row>
    <row r="344" spans="1:47" x14ac:dyDescent="0.25">
      <c r="A344" s="25" t="str">
        <f>IF(Eksplikatsioon!A346=0,"",Eksplikatsioon!A346)</f>
        <v/>
      </c>
      <c r="B344" s="58" t="str">
        <f>IF(Eksplikatsioon!B346=0,"",Eksplikatsioon!B346)</f>
        <v/>
      </c>
      <c r="C344" s="25" t="str">
        <f>IF(Eksplikatsioon!C346=0,"",Eksplikatsioon!C346)</f>
        <v/>
      </c>
      <c r="D344" s="25" t="str">
        <f>IF(Eksplikatsioon!D346=0,"",Eksplikatsioon!D346)</f>
        <v/>
      </c>
      <c r="E344" s="56" t="str">
        <f>IF(Eksplikatsioon!F346=0,"",Eksplikatsioon!F346)</f>
        <v/>
      </c>
      <c r="F344" s="25" t="str">
        <f>IF(Eksplikatsioon!H346=0,"",Eksplikatsioon!H346)</f>
        <v/>
      </c>
      <c r="G344" s="25" t="str">
        <f>IF(Eksplikatsioon!J346=0,"",Eksplikatsioon!J346)</f>
        <v/>
      </c>
      <c r="H344" s="25" t="str">
        <f>IF(Eksplikatsioon!K346=0,"",Eksplikatsioon!K346)</f>
        <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row>
    <row r="345" spans="1:47" x14ac:dyDescent="0.25">
      <c r="A345" s="25" t="str">
        <f>IF(Eksplikatsioon!A347=0,"",Eksplikatsioon!A347)</f>
        <v/>
      </c>
      <c r="B345" s="58" t="str">
        <f>IF(Eksplikatsioon!B347=0,"",Eksplikatsioon!B347)</f>
        <v/>
      </c>
      <c r="C345" s="25" t="str">
        <f>IF(Eksplikatsioon!C347=0,"",Eksplikatsioon!C347)</f>
        <v/>
      </c>
      <c r="D345" s="25" t="str">
        <f>IF(Eksplikatsioon!D347=0,"",Eksplikatsioon!D347)</f>
        <v/>
      </c>
      <c r="E345" s="56" t="str">
        <f>IF(Eksplikatsioon!F347=0,"",Eksplikatsioon!F347)</f>
        <v/>
      </c>
      <c r="F345" s="25" t="str">
        <f>IF(Eksplikatsioon!H347=0,"",Eksplikatsioon!H347)</f>
        <v/>
      </c>
      <c r="G345" s="25" t="str">
        <f>IF(Eksplikatsioon!J347=0,"",Eksplikatsioon!J347)</f>
        <v/>
      </c>
      <c r="H345" s="25" t="str">
        <f>IF(Eksplikatsioon!K347=0,"",Eksplikatsioon!K347)</f>
        <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row>
    <row r="346" spans="1:47" x14ac:dyDescent="0.25">
      <c r="A346" s="25" t="str">
        <f>IF(Eksplikatsioon!A348=0,"",Eksplikatsioon!A348)</f>
        <v/>
      </c>
      <c r="B346" s="58" t="str">
        <f>IF(Eksplikatsioon!B348=0,"",Eksplikatsioon!B348)</f>
        <v/>
      </c>
      <c r="C346" s="25" t="str">
        <f>IF(Eksplikatsioon!C348=0,"",Eksplikatsioon!C348)</f>
        <v/>
      </c>
      <c r="D346" s="25" t="str">
        <f>IF(Eksplikatsioon!D348=0,"",Eksplikatsioon!D348)</f>
        <v/>
      </c>
      <c r="E346" s="56" t="str">
        <f>IF(Eksplikatsioon!F348=0,"",Eksplikatsioon!F348)</f>
        <v/>
      </c>
      <c r="F346" s="25" t="str">
        <f>IF(Eksplikatsioon!H348=0,"",Eksplikatsioon!H348)</f>
        <v/>
      </c>
      <c r="G346" s="25" t="str">
        <f>IF(Eksplikatsioon!J348=0,"",Eksplikatsioon!J348)</f>
        <v/>
      </c>
      <c r="H346" s="25" t="str">
        <f>IF(Eksplikatsioon!K348=0,"",Eksplikatsioon!K348)</f>
        <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row>
    <row r="347" spans="1:47" x14ac:dyDescent="0.25">
      <c r="A347" s="25" t="str">
        <f>IF(Eksplikatsioon!A349=0,"",Eksplikatsioon!A349)</f>
        <v/>
      </c>
      <c r="B347" s="58" t="str">
        <f>IF(Eksplikatsioon!B349=0,"",Eksplikatsioon!B349)</f>
        <v/>
      </c>
      <c r="C347" s="25" t="str">
        <f>IF(Eksplikatsioon!C349=0,"",Eksplikatsioon!C349)</f>
        <v/>
      </c>
      <c r="D347" s="25" t="str">
        <f>IF(Eksplikatsioon!D349=0,"",Eksplikatsioon!D349)</f>
        <v/>
      </c>
      <c r="E347" s="56" t="str">
        <f>IF(Eksplikatsioon!F349=0,"",Eksplikatsioon!F349)</f>
        <v/>
      </c>
      <c r="F347" s="25" t="str">
        <f>IF(Eksplikatsioon!H349=0,"",Eksplikatsioon!H349)</f>
        <v/>
      </c>
      <c r="G347" s="25" t="str">
        <f>IF(Eksplikatsioon!J349=0,"",Eksplikatsioon!J349)</f>
        <v/>
      </c>
      <c r="H347" s="25" t="str">
        <f>IF(Eksplikatsioon!K349=0,"",Eksplikatsioon!K349)</f>
        <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row>
    <row r="348" spans="1:47" x14ac:dyDescent="0.25">
      <c r="A348" s="25" t="str">
        <f>IF(Eksplikatsioon!A350=0,"",Eksplikatsioon!A350)</f>
        <v/>
      </c>
      <c r="B348" s="58" t="str">
        <f>IF(Eksplikatsioon!B350=0,"",Eksplikatsioon!B350)</f>
        <v/>
      </c>
      <c r="C348" s="25" t="str">
        <f>IF(Eksplikatsioon!C350=0,"",Eksplikatsioon!C350)</f>
        <v/>
      </c>
      <c r="D348" s="25" t="str">
        <f>IF(Eksplikatsioon!D350=0,"",Eksplikatsioon!D350)</f>
        <v/>
      </c>
      <c r="E348" s="56" t="str">
        <f>IF(Eksplikatsioon!F350=0,"",Eksplikatsioon!F350)</f>
        <v/>
      </c>
      <c r="F348" s="25" t="str">
        <f>IF(Eksplikatsioon!H350=0,"",Eksplikatsioon!H350)</f>
        <v/>
      </c>
      <c r="G348" s="25" t="str">
        <f>IF(Eksplikatsioon!J350=0,"",Eksplikatsioon!J350)</f>
        <v/>
      </c>
      <c r="H348" s="25" t="str">
        <f>IF(Eksplikatsioon!K350=0,"",Eksplikatsioon!K350)</f>
        <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row>
    <row r="349" spans="1:47" x14ac:dyDescent="0.25">
      <c r="A349" s="25" t="str">
        <f>IF(Eksplikatsioon!A351=0,"",Eksplikatsioon!A351)</f>
        <v/>
      </c>
      <c r="B349" s="58" t="str">
        <f>IF(Eksplikatsioon!B351=0,"",Eksplikatsioon!B351)</f>
        <v/>
      </c>
      <c r="C349" s="25" t="str">
        <f>IF(Eksplikatsioon!C351=0,"",Eksplikatsioon!C351)</f>
        <v/>
      </c>
      <c r="D349" s="25" t="str">
        <f>IF(Eksplikatsioon!D351=0,"",Eksplikatsioon!D351)</f>
        <v/>
      </c>
      <c r="E349" s="56" t="str">
        <f>IF(Eksplikatsioon!F351=0,"",Eksplikatsioon!F351)</f>
        <v/>
      </c>
      <c r="F349" s="25" t="str">
        <f>IF(Eksplikatsioon!H351=0,"",Eksplikatsioon!H351)</f>
        <v/>
      </c>
      <c r="G349" s="25" t="str">
        <f>IF(Eksplikatsioon!J351=0,"",Eksplikatsioon!J351)</f>
        <v/>
      </c>
      <c r="H349" s="25" t="str">
        <f>IF(Eksplikatsioon!K351=0,"",Eksplikatsioon!K351)</f>
        <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row>
    <row r="350" spans="1:47" x14ac:dyDescent="0.25">
      <c r="A350" s="25" t="str">
        <f>IF(Eksplikatsioon!A352=0,"",Eksplikatsioon!A352)</f>
        <v/>
      </c>
      <c r="B350" s="58" t="str">
        <f>IF(Eksplikatsioon!B352=0,"",Eksplikatsioon!B352)</f>
        <v/>
      </c>
      <c r="C350" s="25" t="str">
        <f>IF(Eksplikatsioon!C352=0,"",Eksplikatsioon!C352)</f>
        <v/>
      </c>
      <c r="D350" s="25" t="str">
        <f>IF(Eksplikatsioon!D352=0,"",Eksplikatsioon!D352)</f>
        <v/>
      </c>
      <c r="E350" s="56" t="str">
        <f>IF(Eksplikatsioon!F352=0,"",Eksplikatsioon!F352)</f>
        <v/>
      </c>
      <c r="F350" s="25" t="str">
        <f>IF(Eksplikatsioon!H352=0,"",Eksplikatsioon!H352)</f>
        <v/>
      </c>
      <c r="G350" s="25" t="str">
        <f>IF(Eksplikatsioon!J352=0,"",Eksplikatsioon!J352)</f>
        <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row>
    <row r="351" spans="1:47" x14ac:dyDescent="0.25">
      <c r="A351" s="25" t="str">
        <f>IF(Eksplikatsioon!A353=0,"",Eksplikatsioon!A353)</f>
        <v/>
      </c>
      <c r="B351" s="58" t="str">
        <f>IF(Eksplikatsioon!B353=0,"",Eksplikatsioon!B353)</f>
        <v/>
      </c>
      <c r="C351" s="25" t="str">
        <f>IF(Eksplikatsioon!C353=0,"",Eksplikatsioon!C353)</f>
        <v/>
      </c>
      <c r="D351" s="25" t="str">
        <f>IF(Eksplikatsioon!D353=0,"",Eksplikatsioon!D353)</f>
        <v/>
      </c>
      <c r="E351" s="56" t="str">
        <f>IF(Eksplikatsioon!F353=0,"",Eksplikatsioon!F353)</f>
        <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row>
    <row r="352" spans="1:47" x14ac:dyDescent="0.25">
      <c r="A352" s="25" t="str">
        <f>IF(Eksplikatsioon!A354=0,"",Eksplikatsioon!A354)</f>
        <v/>
      </c>
      <c r="B352" s="58" t="str">
        <f>IF(Eksplikatsioon!B354=0,"",Eksplikatsioon!B354)</f>
        <v/>
      </c>
      <c r="C352" s="25" t="str">
        <f>IF(Eksplikatsioon!C354=0,"",Eksplikatsioon!C354)</f>
        <v/>
      </c>
      <c r="D352" s="25" t="str">
        <f>IF(Eksplikatsioon!D354=0,"",Eksplikatsioon!D354)</f>
        <v/>
      </c>
      <c r="E352" s="56" t="str">
        <f>IF(Eksplikatsioon!F354=0,"",Eksplikatsioon!F354)</f>
        <v/>
      </c>
      <c r="F352" s="25" t="str">
        <f>IF(Eksplikatsioon!H354=0,"",Eksplikatsioon!H354)</f>
        <v/>
      </c>
      <c r="G352" s="25" t="str">
        <f>IF(Eksplikatsioon!J354=0,"",Eksplikatsioon!J354)</f>
        <v/>
      </c>
      <c r="H352" s="25" t="str">
        <f>IF(Eksplikatsioon!K354=0,"",Eksplikatsioon!K354)</f>
        <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row>
    <row r="353" spans="1:47" x14ac:dyDescent="0.25">
      <c r="A353" s="25" t="str">
        <f>IF(Eksplikatsioon!A355=0,"",Eksplikatsioon!A355)</f>
        <v/>
      </c>
      <c r="B353" s="58" t="str">
        <f>IF(Eksplikatsioon!B355=0,"",Eksplikatsioon!B355)</f>
        <v/>
      </c>
      <c r="C353" s="25" t="str">
        <f>IF(Eksplikatsioon!C355=0,"",Eksplikatsioon!C355)</f>
        <v/>
      </c>
      <c r="D353" s="25" t="str">
        <f>IF(Eksplikatsioon!D355=0,"",Eksplikatsioon!D355)</f>
        <v/>
      </c>
      <c r="E353" s="56" t="str">
        <f>IF(Eksplikatsioon!F355=0,"",Eksplikatsioon!F355)</f>
        <v/>
      </c>
      <c r="F353" s="25" t="str">
        <f>IF(Eksplikatsioon!H355=0,"",Eksplikatsioon!H355)</f>
        <v/>
      </c>
      <c r="G353" s="25" t="str">
        <f>IF(Eksplikatsioon!J355=0,"",Eksplikatsioon!J355)</f>
        <v/>
      </c>
      <c r="H353" s="25" t="str">
        <f>IF(Eksplikatsioon!K355=0,"",Eksplikatsioon!K355)</f>
        <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row>
    <row r="354" spans="1:47" x14ac:dyDescent="0.25">
      <c r="A354" s="25" t="str">
        <f>IF(Eksplikatsioon!A356=0,"",Eksplikatsioon!A356)</f>
        <v/>
      </c>
      <c r="B354" s="58" t="str">
        <f>IF(Eksplikatsioon!B356=0,"",Eksplikatsioon!B356)</f>
        <v/>
      </c>
      <c r="C354" s="25" t="str">
        <f>IF(Eksplikatsioon!C356=0,"",Eksplikatsioon!C356)</f>
        <v/>
      </c>
      <c r="D354" s="25" t="str">
        <f>IF(Eksplikatsioon!D356=0,"",Eksplikatsioon!D356)</f>
        <v/>
      </c>
      <c r="E354" s="56" t="str">
        <f>IF(Eksplikatsioon!F356=0,"",Eksplikatsioon!F356)</f>
        <v/>
      </c>
      <c r="F354" s="25" t="str">
        <f>IF(Eksplikatsioon!H356=0,"",Eksplikatsioon!H356)</f>
        <v/>
      </c>
      <c r="G354" s="25" t="str">
        <f>IF(Eksplikatsioon!J356=0,"",Eksplikatsioon!J356)</f>
        <v/>
      </c>
      <c r="H354" s="25" t="str">
        <f>IF(Eksplikatsioon!K356=0,"",Eksplikatsioon!K356)</f>
        <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row>
    <row r="355" spans="1:47" x14ac:dyDescent="0.25">
      <c r="A355" s="25" t="str">
        <f>IF(Eksplikatsioon!A357=0,"",Eksplikatsioon!A357)</f>
        <v/>
      </c>
      <c r="B355" s="58" t="str">
        <f>IF(Eksplikatsioon!B357=0,"",Eksplikatsioon!B357)</f>
        <v/>
      </c>
      <c r="C355" s="25" t="str">
        <f>IF(Eksplikatsioon!C357=0,"",Eksplikatsioon!C357)</f>
        <v/>
      </c>
      <c r="D355" s="25" t="str">
        <f>IF(Eksplikatsioon!D357=0,"",Eksplikatsioon!D357)</f>
        <v/>
      </c>
      <c r="E355" s="56" t="str">
        <f>IF(Eksplikatsioon!F357=0,"",Eksplikatsioon!F357)</f>
        <v/>
      </c>
      <c r="F355" s="25" t="str">
        <f>IF(Eksplikatsioon!H357=0,"",Eksplikatsioon!H357)</f>
        <v/>
      </c>
      <c r="G355" s="25" t="str">
        <f>IF(Eksplikatsioon!J357=0,"",Eksplikatsioon!J357)</f>
        <v/>
      </c>
      <c r="H355" s="25" t="str">
        <f>IF(Eksplikatsioon!K357=0,"",Eksplikatsioon!K357)</f>
        <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row>
    <row r="356" spans="1:47" x14ac:dyDescent="0.25">
      <c r="A356" s="25" t="str">
        <f>IF(Eksplikatsioon!A358=0,"",Eksplikatsioon!A358)</f>
        <v/>
      </c>
      <c r="B356" s="58" t="str">
        <f>IF(Eksplikatsioon!B358=0,"",Eksplikatsioon!B358)</f>
        <v/>
      </c>
      <c r="C356" s="25" t="str">
        <f>IF(Eksplikatsioon!C358=0,"",Eksplikatsioon!C358)</f>
        <v/>
      </c>
      <c r="D356" s="25" t="str">
        <f>IF(Eksplikatsioon!D358=0,"",Eksplikatsioon!D358)</f>
        <v/>
      </c>
      <c r="E356" s="56" t="str">
        <f>IF(Eksplikatsioon!F358=0,"",Eksplikatsioon!F358)</f>
        <v/>
      </c>
      <c r="F356" s="25" t="str">
        <f>IF(Eksplikatsioon!H358=0,"",Eksplikatsioon!H358)</f>
        <v/>
      </c>
      <c r="G356" s="25" t="str">
        <f>IF(Eksplikatsioon!J358=0,"",Eksplikatsioon!J358)</f>
        <v/>
      </c>
      <c r="H356" s="25" t="str">
        <f>IF(Eksplikatsioon!K358=0,"",Eksplikatsioon!K358)</f>
        <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row>
    <row r="357" spans="1:47" x14ac:dyDescent="0.25">
      <c r="A357" s="25" t="str">
        <f>IF(Eksplikatsioon!A359=0,"",Eksplikatsioon!A359)</f>
        <v/>
      </c>
      <c r="B357" s="58" t="str">
        <f>IF(Eksplikatsioon!B359=0,"",Eksplikatsioon!B359)</f>
        <v/>
      </c>
      <c r="C357" s="25" t="str">
        <f>IF(Eksplikatsioon!C359=0,"",Eksplikatsioon!C359)</f>
        <v/>
      </c>
      <c r="D357" s="25" t="str">
        <f>IF(Eksplikatsioon!D359=0,"",Eksplikatsioon!D359)</f>
        <v/>
      </c>
      <c r="E357" s="56" t="str">
        <f>IF(Eksplikatsioon!F359=0,"",Eksplikatsioon!F359)</f>
        <v/>
      </c>
      <c r="F357" s="25" t="str">
        <f>IF(Eksplikatsioon!H359=0,"",Eksplikatsioon!H359)</f>
        <v/>
      </c>
      <c r="G357" s="25" t="str">
        <f>IF(Eksplikatsioon!J359=0,"",Eksplikatsioon!J359)</f>
        <v/>
      </c>
      <c r="H357" s="25" t="str">
        <f>IF(Eksplikatsioon!K359=0,"",Eksplikatsioon!K359)</f>
        <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row>
    <row r="358" spans="1:47" x14ac:dyDescent="0.25">
      <c r="A358" s="25" t="str">
        <f>IF(Eksplikatsioon!A360=0,"",Eksplikatsioon!A360)</f>
        <v/>
      </c>
      <c r="B358" s="58" t="str">
        <f>IF(Eksplikatsioon!B360=0,"",Eksplikatsioon!B360)</f>
        <v/>
      </c>
      <c r="C358" s="25" t="str">
        <f>IF(Eksplikatsioon!C360=0,"",Eksplikatsioon!C360)</f>
        <v/>
      </c>
      <c r="D358" s="25" t="str">
        <f>IF(Eksplikatsioon!D360=0,"",Eksplikatsioon!D360)</f>
        <v/>
      </c>
      <c r="E358" s="56" t="str">
        <f>IF(Eksplikatsioon!F360=0,"",Eksplikatsioon!F360)</f>
        <v/>
      </c>
      <c r="F358" s="25" t="str">
        <f>IF(Eksplikatsioon!H360=0,"",Eksplikatsioon!H360)</f>
        <v/>
      </c>
      <c r="G358" s="25" t="str">
        <f>IF(Eksplikatsioon!J360=0,"",Eksplikatsioon!J360)</f>
        <v/>
      </c>
      <c r="H358" s="25" t="str">
        <f>IF(Eksplikatsioon!K360=0,"",Eksplikatsioon!K360)</f>
        <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row>
    <row r="359" spans="1:47" x14ac:dyDescent="0.25">
      <c r="A359" s="25" t="str">
        <f>IF(Eksplikatsioon!A361=0,"",Eksplikatsioon!A361)</f>
        <v/>
      </c>
      <c r="B359" s="58" t="str">
        <f>IF(Eksplikatsioon!B361=0,"",Eksplikatsioon!B361)</f>
        <v/>
      </c>
      <c r="C359" s="25" t="str">
        <f>IF(Eksplikatsioon!C361=0,"",Eksplikatsioon!C361)</f>
        <v/>
      </c>
      <c r="D359" s="25" t="str">
        <f>IF(Eksplikatsioon!D361=0,"",Eksplikatsioon!D361)</f>
        <v/>
      </c>
      <c r="E359" s="56" t="str">
        <f>IF(Eksplikatsioon!F361=0,"",Eksplikatsioon!F361)</f>
        <v/>
      </c>
      <c r="F359" s="25" t="str">
        <f>IF(Eksplikatsioon!H361=0,"",Eksplikatsioon!H361)</f>
        <v/>
      </c>
      <c r="G359" s="25" t="str">
        <f>IF(Eksplikatsioon!J361=0,"",Eksplikatsioon!J361)</f>
        <v/>
      </c>
      <c r="H359" s="25" t="str">
        <f>IF(Eksplikatsioon!K361=0,"",Eksplikatsioon!K361)</f>
        <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row>
    <row r="360" spans="1:47" x14ac:dyDescent="0.25">
      <c r="A360" s="25" t="str">
        <f>IF(Eksplikatsioon!A362=0,"",Eksplikatsioon!A362)</f>
        <v/>
      </c>
      <c r="B360" s="58" t="str">
        <f>IF(Eksplikatsioon!B362=0,"",Eksplikatsioon!B362)</f>
        <v/>
      </c>
      <c r="C360" s="25" t="str">
        <f>IF(Eksplikatsioon!C362=0,"",Eksplikatsioon!C362)</f>
        <v/>
      </c>
      <c r="D360" s="25" t="str">
        <f>IF(Eksplikatsioon!D362=0,"",Eksplikatsioon!D362)</f>
        <v/>
      </c>
      <c r="E360" s="56" t="str">
        <f>IF(Eksplikatsioon!F362=0,"",Eksplikatsioon!F362)</f>
        <v/>
      </c>
      <c r="F360" s="25" t="str">
        <f>IF(Eksplikatsioon!H362=0,"",Eksplikatsioon!H362)</f>
        <v/>
      </c>
      <c r="G360" s="25" t="str">
        <f>IF(Eksplikatsioon!J362=0,"",Eksplikatsioon!J362)</f>
        <v/>
      </c>
      <c r="H360" s="25" t="str">
        <f>IF(Eksplikatsioon!K362=0,"",Eksplikatsioon!K362)</f>
        <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row>
    <row r="361" spans="1:47" x14ac:dyDescent="0.25">
      <c r="A361" s="25" t="str">
        <f>IF(Eksplikatsioon!A363=0,"",Eksplikatsioon!A363)</f>
        <v/>
      </c>
      <c r="B361" s="58" t="str">
        <f>IF(Eksplikatsioon!B363=0,"",Eksplikatsioon!B363)</f>
        <v/>
      </c>
      <c r="C361" s="25" t="str">
        <f>IF(Eksplikatsioon!C363=0,"",Eksplikatsioon!C363)</f>
        <v/>
      </c>
      <c r="D361" s="25" t="str">
        <f>IF(Eksplikatsioon!D363=0,"",Eksplikatsioon!D363)</f>
        <v/>
      </c>
      <c r="E361" s="56" t="str">
        <f>IF(Eksplikatsioon!F363=0,"",Eksplikatsioon!F363)</f>
        <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row>
    <row r="362" spans="1:47" x14ac:dyDescent="0.25">
      <c r="A362" s="25" t="str">
        <f>IF(Eksplikatsioon!A364=0,"",Eksplikatsioon!A364)</f>
        <v/>
      </c>
      <c r="B362" s="58" t="str">
        <f>IF(Eksplikatsioon!B364=0,"",Eksplikatsioon!B364)</f>
        <v/>
      </c>
      <c r="C362" s="25" t="str">
        <f>IF(Eksplikatsioon!C364=0,"",Eksplikatsioon!C364)</f>
        <v/>
      </c>
      <c r="D362" s="25" t="str">
        <f>IF(Eksplikatsioon!D364=0,"",Eksplikatsioon!D364)</f>
        <v/>
      </c>
      <c r="E362" s="56" t="str">
        <f>IF(Eksplikatsioon!F364=0,"",Eksplikatsioon!F364)</f>
        <v/>
      </c>
      <c r="F362" s="25" t="str">
        <f>IF(Eksplikatsioon!H364=0,"",Eksplikatsioon!H364)</f>
        <v/>
      </c>
      <c r="G362" s="25" t="str">
        <f>IF(Eksplikatsioon!J364=0,"",Eksplikatsioon!J364)</f>
        <v/>
      </c>
      <c r="H362" s="25" t="str">
        <f>IF(Eksplikatsioon!K364=0,"",Eksplikatsioon!K364)</f>
        <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row>
    <row r="363" spans="1:47" x14ac:dyDescent="0.25">
      <c r="A363" s="25" t="str">
        <f>IF(Eksplikatsioon!A365=0,"",Eksplikatsioon!A365)</f>
        <v/>
      </c>
      <c r="B363" s="58" t="str">
        <f>IF(Eksplikatsioon!B365=0,"",Eksplikatsioon!B365)</f>
        <v/>
      </c>
      <c r="C363" s="25" t="str">
        <f>IF(Eksplikatsioon!C365=0,"",Eksplikatsioon!C365)</f>
        <v/>
      </c>
      <c r="D363" s="25" t="str">
        <f>IF(Eksplikatsioon!D365=0,"",Eksplikatsioon!D365)</f>
        <v/>
      </c>
      <c r="E363" s="56" t="str">
        <f>IF(Eksplikatsioon!F365=0,"",Eksplikatsioon!F365)</f>
        <v/>
      </c>
      <c r="F363" s="25" t="str">
        <f>IF(Eksplikatsioon!H365=0,"",Eksplikatsioon!H365)</f>
        <v/>
      </c>
      <c r="G363" s="25" t="str">
        <f>IF(Eksplikatsioon!J365=0,"",Eksplikatsioon!J365)</f>
        <v/>
      </c>
      <c r="H363" s="25" t="str">
        <f>IF(Eksplikatsioon!K365=0,"",Eksplikatsioon!K365)</f>
        <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row>
    <row r="364" spans="1:47" x14ac:dyDescent="0.25">
      <c r="A364" s="25" t="str">
        <f>IF(Eksplikatsioon!A366=0,"",Eksplikatsioon!A366)</f>
        <v/>
      </c>
      <c r="B364" s="58" t="str">
        <f>IF(Eksplikatsioon!B366=0,"",Eksplikatsioon!B366)</f>
        <v/>
      </c>
      <c r="C364" s="25" t="str">
        <f>IF(Eksplikatsioon!C366=0,"",Eksplikatsioon!C366)</f>
        <v/>
      </c>
      <c r="D364" s="25" t="str">
        <f>IF(Eksplikatsioon!D366=0,"",Eksplikatsioon!D366)</f>
        <v/>
      </c>
      <c r="E364" s="56" t="str">
        <f>IF(Eksplikatsioon!F366=0,"",Eksplikatsioon!F366)</f>
        <v/>
      </c>
      <c r="F364" s="25" t="str">
        <f>IF(Eksplikatsioon!H366=0,"",Eksplikatsioon!H366)</f>
        <v/>
      </c>
      <c r="G364" s="25" t="str">
        <f>IF(Eksplikatsioon!J366=0,"",Eksplikatsioon!J366)</f>
        <v/>
      </c>
      <c r="H364" s="25" t="str">
        <f>IF(Eksplikatsioon!K366=0,"",Eksplikatsioon!K366)</f>
        <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row>
    <row r="365" spans="1:47" x14ac:dyDescent="0.25">
      <c r="A365" s="25" t="str">
        <f>IF(Eksplikatsioon!A367=0,"",Eksplikatsioon!A367)</f>
        <v/>
      </c>
      <c r="B365" s="58" t="str">
        <f>IF(Eksplikatsioon!B367=0,"",Eksplikatsioon!B367)</f>
        <v/>
      </c>
      <c r="C365" s="25" t="str">
        <f>IF(Eksplikatsioon!C367=0,"",Eksplikatsioon!C367)</f>
        <v/>
      </c>
      <c r="D365" s="25" t="str">
        <f>IF(Eksplikatsioon!D367=0,"",Eksplikatsioon!D367)</f>
        <v/>
      </c>
      <c r="E365" s="56" t="str">
        <f>IF(Eksplikatsioon!F367=0,"",Eksplikatsioon!F367)</f>
        <v/>
      </c>
      <c r="F365" s="25" t="str">
        <f>IF(Eksplikatsioon!H367=0,"",Eksplikatsioon!H367)</f>
        <v/>
      </c>
      <c r="G365" s="25" t="str">
        <f>IF(Eksplikatsioon!J367=0,"",Eksplikatsioon!J367)</f>
        <v/>
      </c>
      <c r="H365" s="25" t="str">
        <f>IF(Eksplikatsioon!K367=0,"",Eksplikatsioon!K367)</f>
        <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row>
    <row r="366" spans="1:47" x14ac:dyDescent="0.25">
      <c r="A366" s="25" t="str">
        <f>IF(Eksplikatsioon!A368=0,"",Eksplikatsioon!A368)</f>
        <v/>
      </c>
      <c r="B366" s="58" t="str">
        <f>IF(Eksplikatsioon!B368=0,"",Eksplikatsioon!B368)</f>
        <v/>
      </c>
      <c r="C366" s="25" t="str">
        <f>IF(Eksplikatsioon!C368=0,"",Eksplikatsioon!C368)</f>
        <v/>
      </c>
      <c r="D366" s="25" t="str">
        <f>IF(Eksplikatsioon!D368=0,"",Eksplikatsioon!D368)</f>
        <v/>
      </c>
      <c r="E366" s="56" t="str">
        <f>IF(Eksplikatsioon!F368=0,"",Eksplikatsioon!F368)</f>
        <v/>
      </c>
      <c r="F366" s="25" t="str">
        <f>IF(Eksplikatsioon!H368=0,"",Eksplikatsioon!H368)</f>
        <v/>
      </c>
      <c r="G366" s="25" t="str">
        <f>IF(Eksplikatsioon!J368=0,"",Eksplikatsioon!J368)</f>
        <v/>
      </c>
      <c r="H366" s="25" t="str">
        <f>IF(Eksplikatsioon!K368=0,"",Eksplikatsioon!K368)</f>
        <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row>
    <row r="367" spans="1:47" x14ac:dyDescent="0.25">
      <c r="A367" s="25" t="str">
        <f>IF(Eksplikatsioon!A369=0,"",Eksplikatsioon!A369)</f>
        <v/>
      </c>
      <c r="B367" s="58" t="str">
        <f>IF(Eksplikatsioon!B369=0,"",Eksplikatsioon!B369)</f>
        <v/>
      </c>
      <c r="C367" s="25" t="str">
        <f>IF(Eksplikatsioon!C369=0,"",Eksplikatsioon!C369)</f>
        <v/>
      </c>
      <c r="D367" s="25" t="str">
        <f>IF(Eksplikatsioon!D369=0,"",Eksplikatsioon!D369)</f>
        <v/>
      </c>
      <c r="E367" s="56" t="str">
        <f>IF(Eksplikatsioon!F369=0,"",Eksplikatsioon!F369)</f>
        <v/>
      </c>
      <c r="F367" s="25" t="str">
        <f>IF(Eksplikatsioon!H369=0,"",Eksplikatsioon!H369)</f>
        <v/>
      </c>
      <c r="G367" s="25" t="str">
        <f>IF(Eksplikatsioon!J369=0,"",Eksplikatsioon!J369)</f>
        <v/>
      </c>
      <c r="H367" s="25" t="str">
        <f>IF(Eksplikatsioon!K369=0,"",Eksplikatsioon!K369)</f>
        <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row>
    <row r="368" spans="1:47" x14ac:dyDescent="0.25">
      <c r="A368" s="25" t="str">
        <f>IF(Eksplikatsioon!A370=0,"",Eksplikatsioon!A370)</f>
        <v/>
      </c>
      <c r="B368" s="58" t="str">
        <f>IF(Eksplikatsioon!B370=0,"",Eksplikatsioon!B370)</f>
        <v/>
      </c>
      <c r="C368" s="25" t="str">
        <f>IF(Eksplikatsioon!C370=0,"",Eksplikatsioon!C370)</f>
        <v/>
      </c>
      <c r="D368" s="25" t="str">
        <f>IF(Eksplikatsioon!D370=0,"",Eksplikatsioon!D370)</f>
        <v/>
      </c>
      <c r="E368" s="56" t="str">
        <f>IF(Eksplikatsioon!F370=0,"",Eksplikatsioon!F370)</f>
        <v/>
      </c>
      <c r="F368" s="25" t="str">
        <f>IF(Eksplikatsioon!H370=0,"",Eksplikatsioon!H370)</f>
        <v/>
      </c>
      <c r="G368" s="25" t="str">
        <f>IF(Eksplikatsioon!J370=0,"",Eksplikatsioon!J370)</f>
        <v/>
      </c>
      <c r="H368" s="25" t="str">
        <f>IF(Eksplikatsioon!K370=0,"",Eksplikatsioon!K370)</f>
        <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row>
    <row r="369" spans="1:47" x14ac:dyDescent="0.25">
      <c r="A369" s="25" t="str">
        <f>IF(Eksplikatsioon!A371=0,"",Eksplikatsioon!A371)</f>
        <v/>
      </c>
      <c r="B369" s="58" t="str">
        <f>IF(Eksplikatsioon!B371=0,"",Eksplikatsioon!B371)</f>
        <v/>
      </c>
      <c r="C369" s="25" t="str">
        <f>IF(Eksplikatsioon!C371=0,"",Eksplikatsioon!C371)</f>
        <v/>
      </c>
      <c r="D369" s="25" t="str">
        <f>IF(Eksplikatsioon!D371=0,"",Eksplikatsioon!D371)</f>
        <v/>
      </c>
      <c r="E369" s="56" t="str">
        <f>IF(Eksplikatsioon!F371=0,"",Eksplikatsioon!F371)</f>
        <v/>
      </c>
      <c r="F369" s="25" t="str">
        <f>IF(Eksplikatsioon!H371=0,"",Eksplikatsioon!H371)</f>
        <v/>
      </c>
      <c r="G369" s="25" t="str">
        <f>IF(Eksplikatsioon!J371=0,"",Eksplikatsioon!J371)</f>
        <v/>
      </c>
      <c r="H369" s="25" t="str">
        <f>IF(Eksplikatsioon!K371=0,"",Eksplikatsioon!K371)</f>
        <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row>
    <row r="370" spans="1:47" x14ac:dyDescent="0.25">
      <c r="A370" s="25" t="str">
        <f>IF(Eksplikatsioon!A372=0,"",Eksplikatsioon!A372)</f>
        <v/>
      </c>
      <c r="B370" s="58" t="str">
        <f>IF(Eksplikatsioon!B372=0,"",Eksplikatsioon!B372)</f>
        <v/>
      </c>
      <c r="C370" s="25" t="str">
        <f>IF(Eksplikatsioon!C372=0,"",Eksplikatsioon!C372)</f>
        <v/>
      </c>
      <c r="D370" s="25" t="str">
        <f>IF(Eksplikatsioon!D372=0,"",Eksplikatsioon!D372)</f>
        <v/>
      </c>
      <c r="E370" s="56" t="str">
        <f>IF(Eksplikatsioon!F372=0,"",Eksplikatsioon!F372)</f>
        <v/>
      </c>
      <c r="F370" s="25" t="str">
        <f>IF(Eksplikatsioon!H372=0,"",Eksplikatsioon!H372)</f>
        <v/>
      </c>
      <c r="G370" s="25" t="str">
        <f>IF(Eksplikatsioon!J372=0,"",Eksplikatsioon!J372)</f>
        <v/>
      </c>
      <c r="H370" s="25" t="str">
        <f>IF(Eksplikatsioon!K372=0,"",Eksplikatsioon!K372)</f>
        <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row>
    <row r="371" spans="1:47" x14ac:dyDescent="0.25">
      <c r="A371" s="25" t="str">
        <f>IF(Eksplikatsioon!A373=0,"",Eksplikatsioon!A373)</f>
        <v/>
      </c>
      <c r="B371" s="58" t="str">
        <f>IF(Eksplikatsioon!B373=0,"",Eksplikatsioon!B373)</f>
        <v/>
      </c>
      <c r="C371" s="25" t="str">
        <f>IF(Eksplikatsioon!C373=0,"",Eksplikatsioon!C373)</f>
        <v/>
      </c>
      <c r="D371" s="25" t="str">
        <f>IF(Eksplikatsioon!D373=0,"",Eksplikatsioon!D373)</f>
        <v/>
      </c>
      <c r="E371" s="56" t="str">
        <f>IF(Eksplikatsioon!F373=0,"",Eksplikatsioon!F373)</f>
        <v/>
      </c>
      <c r="F371" s="25" t="str">
        <f>IF(Eksplikatsioon!H373=0,"",Eksplikatsioon!H373)</f>
        <v/>
      </c>
      <c r="G371" s="25" t="str">
        <f>IF(Eksplikatsioon!J373=0,"",Eksplikatsioon!J373)</f>
        <v/>
      </c>
      <c r="H371" s="25" t="str">
        <f>IF(Eksplikatsioon!K373=0,"",Eksplikatsioon!K373)</f>
        <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row>
    <row r="372" spans="1:47" x14ac:dyDescent="0.25">
      <c r="A372" s="25" t="str">
        <f>IF(Eksplikatsioon!A374=0,"",Eksplikatsioon!A374)</f>
        <v/>
      </c>
      <c r="B372" s="58" t="str">
        <f>IF(Eksplikatsioon!B374=0,"",Eksplikatsioon!B374)</f>
        <v/>
      </c>
      <c r="C372" s="25" t="str">
        <f>IF(Eksplikatsioon!C374=0,"",Eksplikatsioon!C374)</f>
        <v/>
      </c>
      <c r="D372" s="25" t="str">
        <f>IF(Eksplikatsioon!D374=0,"",Eksplikatsioon!D374)</f>
        <v/>
      </c>
      <c r="E372" s="56" t="str">
        <f>IF(Eksplikatsioon!F374=0,"",Eksplikatsioon!F374)</f>
        <v/>
      </c>
      <c r="F372" s="25" t="str">
        <f>IF(Eksplikatsioon!H374=0,"",Eksplikatsioon!H374)</f>
        <v/>
      </c>
      <c r="G372" s="25" t="str">
        <f>IF(Eksplikatsioon!J374=0,"",Eksplikatsioon!J374)</f>
        <v/>
      </c>
      <c r="H372" s="25" t="str">
        <f>IF(Eksplikatsioon!K374=0,"",Eksplikatsioon!K374)</f>
        <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row>
    <row r="373" spans="1:47" x14ac:dyDescent="0.25">
      <c r="A373" s="25" t="str">
        <f>IF(Eksplikatsioon!A375=0,"",Eksplikatsioon!A375)</f>
        <v/>
      </c>
      <c r="B373" s="58" t="str">
        <f>IF(Eksplikatsioon!B375=0,"",Eksplikatsioon!B375)</f>
        <v/>
      </c>
      <c r="C373" s="25" t="str">
        <f>IF(Eksplikatsioon!C375=0,"",Eksplikatsioon!C375)</f>
        <v/>
      </c>
      <c r="D373" s="25" t="str">
        <f>IF(Eksplikatsioon!D375=0,"",Eksplikatsioon!D375)</f>
        <v/>
      </c>
      <c r="E373" s="56" t="str">
        <f>IF(Eksplikatsioon!F375=0,"",Eksplikatsioon!F375)</f>
        <v/>
      </c>
      <c r="F373" s="25" t="str">
        <f>IF(Eksplikatsioon!H375=0,"",Eksplikatsioon!H375)</f>
        <v/>
      </c>
      <c r="G373" s="25" t="str">
        <f>IF(Eksplikatsioon!J375=0,"",Eksplikatsioon!J375)</f>
        <v/>
      </c>
      <c r="H373" s="25" t="str">
        <f>IF(Eksplikatsioon!K375=0,"",Eksplikatsioon!K375)</f>
        <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row>
    <row r="374" spans="1:47" x14ac:dyDescent="0.25">
      <c r="A374" s="25" t="str">
        <f>IF(Eksplikatsioon!A376=0,"",Eksplikatsioon!A376)</f>
        <v/>
      </c>
      <c r="B374" s="58" t="str">
        <f>IF(Eksplikatsioon!B376=0,"",Eksplikatsioon!B376)</f>
        <v/>
      </c>
      <c r="C374" s="25" t="str">
        <f>IF(Eksplikatsioon!C376=0,"",Eksplikatsioon!C376)</f>
        <v/>
      </c>
      <c r="D374" s="25" t="str">
        <f>IF(Eksplikatsioon!D376=0,"",Eksplikatsioon!D376)</f>
        <v/>
      </c>
      <c r="E374" s="56" t="str">
        <f>IF(Eksplikatsioon!F376=0,"",Eksplikatsioon!F376)</f>
        <v/>
      </c>
      <c r="F374" s="25" t="str">
        <f>IF(Eksplikatsioon!H376=0,"",Eksplikatsioon!H376)</f>
        <v/>
      </c>
      <c r="G374" s="25" t="str">
        <f>IF(Eksplikatsioon!J376=0,"",Eksplikatsioon!J376)</f>
        <v/>
      </c>
      <c r="H374" s="25" t="str">
        <f>IF(Eksplikatsioon!K376=0,"",Eksplikatsioon!K376)</f>
        <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row>
    <row r="375" spans="1:47" x14ac:dyDescent="0.25">
      <c r="A375" s="25" t="str">
        <f>IF(Eksplikatsioon!A377=0,"",Eksplikatsioon!A377)</f>
        <v/>
      </c>
      <c r="B375" s="58" t="str">
        <f>IF(Eksplikatsioon!B377=0,"",Eksplikatsioon!B377)</f>
        <v/>
      </c>
      <c r="C375" s="25" t="str">
        <f>IF(Eksplikatsioon!C377=0,"",Eksplikatsioon!C377)</f>
        <v/>
      </c>
      <c r="D375" s="25" t="str">
        <f>IF(Eksplikatsioon!D377=0,"",Eksplikatsioon!D377)</f>
        <v/>
      </c>
      <c r="E375" s="56" t="str">
        <f>IF(Eksplikatsioon!F377=0,"",Eksplikatsioon!F377)</f>
        <v/>
      </c>
      <c r="F375" s="25" t="str">
        <f>IF(Eksplikatsioon!H377=0,"",Eksplikatsioon!H377)</f>
        <v/>
      </c>
      <c r="G375" s="25" t="str">
        <f>IF(Eksplikatsioon!J377=0,"",Eksplikatsioon!J377)</f>
        <v/>
      </c>
      <c r="H375" s="25" t="str">
        <f>IF(Eksplikatsioon!K377=0,"",Eksplikatsioon!K377)</f>
        <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row>
    <row r="376" spans="1:47" x14ac:dyDescent="0.25">
      <c r="A376" s="25" t="str">
        <f>IF(Eksplikatsioon!A378=0,"",Eksplikatsioon!A378)</f>
        <v/>
      </c>
      <c r="B376" s="58" t="str">
        <f>IF(Eksplikatsioon!B378=0,"",Eksplikatsioon!B378)</f>
        <v/>
      </c>
      <c r="C376" s="25" t="str">
        <f>IF(Eksplikatsioon!C378=0,"",Eksplikatsioon!C378)</f>
        <v/>
      </c>
      <c r="D376" s="25" t="str">
        <f>IF(Eksplikatsioon!D378=0,"",Eksplikatsioon!D378)</f>
        <v/>
      </c>
      <c r="E376" s="56" t="str">
        <f>IF(Eksplikatsioon!F378=0,"",Eksplikatsioon!F378)</f>
        <v/>
      </c>
      <c r="F376" s="25" t="str">
        <f>IF(Eksplikatsioon!H378=0,"",Eksplikatsioon!H378)</f>
        <v/>
      </c>
      <c r="G376" s="25" t="str">
        <f>IF(Eksplikatsioon!J378=0,"",Eksplikatsioon!J378)</f>
        <v/>
      </c>
      <c r="H376" s="25" t="str">
        <f>IF(Eksplikatsioon!K378=0,"",Eksplikatsioon!K378)</f>
        <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row>
    <row r="377" spans="1:47" x14ac:dyDescent="0.25">
      <c r="A377" s="25" t="str">
        <f>IF(Eksplikatsioon!A379=0,"",Eksplikatsioon!A379)</f>
        <v/>
      </c>
      <c r="B377" s="58" t="str">
        <f>IF(Eksplikatsioon!B379=0,"",Eksplikatsioon!B379)</f>
        <v/>
      </c>
      <c r="C377" s="25" t="str">
        <f>IF(Eksplikatsioon!C379=0,"",Eksplikatsioon!C379)</f>
        <v/>
      </c>
      <c r="D377" s="25" t="str">
        <f>IF(Eksplikatsioon!D379=0,"",Eksplikatsioon!D379)</f>
        <v/>
      </c>
      <c r="E377" s="56" t="str">
        <f>IF(Eksplikatsioon!F379=0,"",Eksplikatsioon!F379)</f>
        <v/>
      </c>
      <c r="F377" s="25" t="str">
        <f>IF(Eksplikatsioon!H379=0,"",Eksplikatsioon!H379)</f>
        <v/>
      </c>
      <c r="G377" s="25" t="str">
        <f>IF(Eksplikatsioon!J379=0,"",Eksplikatsioon!J379)</f>
        <v/>
      </c>
      <c r="H377" s="25" t="str">
        <f>IF(Eksplikatsioon!K379=0,"",Eksplikatsioon!K379)</f>
        <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row>
    <row r="378" spans="1:47" x14ac:dyDescent="0.25">
      <c r="A378" s="25" t="str">
        <f>IF(Eksplikatsioon!A380=0,"",Eksplikatsioon!A380)</f>
        <v/>
      </c>
      <c r="B378" s="58" t="str">
        <f>IF(Eksplikatsioon!B380=0,"",Eksplikatsioon!B380)</f>
        <v/>
      </c>
      <c r="C378" s="25" t="str">
        <f>IF(Eksplikatsioon!C380=0,"",Eksplikatsioon!C380)</f>
        <v/>
      </c>
      <c r="D378" s="25" t="str">
        <f>IF(Eksplikatsioon!D380=0,"",Eksplikatsioon!D380)</f>
        <v/>
      </c>
      <c r="E378" s="56" t="str">
        <f>IF(Eksplikatsioon!F380=0,"",Eksplikatsioon!F380)</f>
        <v/>
      </c>
      <c r="F378" s="25" t="str">
        <f>IF(Eksplikatsioon!H380=0,"",Eksplikatsioon!H380)</f>
        <v/>
      </c>
      <c r="G378" s="25" t="str">
        <f>IF(Eksplikatsioon!J380=0,"",Eksplikatsioon!J380)</f>
        <v/>
      </c>
      <c r="H378" s="25" t="str">
        <f>IF(Eksplikatsioon!K380=0,"",Eksplikatsioon!K380)</f>
        <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row>
    <row r="379" spans="1:47" x14ac:dyDescent="0.25">
      <c r="A379" s="25" t="str">
        <f>IF(Eksplikatsioon!A381=0,"",Eksplikatsioon!A381)</f>
        <v/>
      </c>
      <c r="B379" s="58" t="str">
        <f>IF(Eksplikatsioon!B381=0,"",Eksplikatsioon!B381)</f>
        <v/>
      </c>
      <c r="C379" s="25" t="str">
        <f>IF(Eksplikatsioon!C381=0,"",Eksplikatsioon!C381)</f>
        <v/>
      </c>
      <c r="D379" s="25" t="str">
        <f>IF(Eksplikatsioon!D381=0,"",Eksplikatsioon!D381)</f>
        <v/>
      </c>
      <c r="E379" s="56" t="str">
        <f>IF(Eksplikatsioon!F381=0,"",Eksplikatsioon!F381)</f>
        <v/>
      </c>
      <c r="F379" s="25" t="str">
        <f>IF(Eksplikatsioon!H381=0,"",Eksplikatsioon!H381)</f>
        <v/>
      </c>
      <c r="G379" s="25" t="str">
        <f>IF(Eksplikatsioon!J381=0,"",Eksplikatsioon!J381)</f>
        <v/>
      </c>
      <c r="H379" s="25" t="str">
        <f>IF(Eksplikatsioon!K381=0,"",Eksplikatsioon!K381)</f>
        <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row>
    <row r="380" spans="1:47" x14ac:dyDescent="0.25">
      <c r="A380" s="25" t="str">
        <f>IF(Eksplikatsioon!A382=0,"",Eksplikatsioon!A382)</f>
        <v/>
      </c>
      <c r="B380" s="58" t="str">
        <f>IF(Eksplikatsioon!B382=0,"",Eksplikatsioon!B382)</f>
        <v/>
      </c>
      <c r="C380" s="25" t="str">
        <f>IF(Eksplikatsioon!C382=0,"",Eksplikatsioon!C382)</f>
        <v/>
      </c>
      <c r="D380" s="25" t="str">
        <f>IF(Eksplikatsioon!D382=0,"",Eksplikatsioon!D382)</f>
        <v/>
      </c>
      <c r="E380" s="56" t="str">
        <f>IF(Eksplikatsioon!F382=0,"",Eksplikatsioon!F382)</f>
        <v/>
      </c>
      <c r="F380" s="25" t="str">
        <f>IF(Eksplikatsioon!H382=0,"",Eksplikatsioon!H382)</f>
        <v/>
      </c>
      <c r="G380" s="25" t="str">
        <f>IF(Eksplikatsioon!J382=0,"",Eksplikatsioon!J382)</f>
        <v/>
      </c>
      <c r="H380" s="25" t="str">
        <f>IF(Eksplikatsioon!K382=0,"",Eksplikatsioon!K382)</f>
        <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row>
    <row r="381" spans="1:47" x14ac:dyDescent="0.25">
      <c r="A381" s="25" t="str">
        <f>IF(Eksplikatsioon!A383=0,"",Eksplikatsioon!A383)</f>
        <v/>
      </c>
      <c r="B381" s="58" t="str">
        <f>IF(Eksplikatsioon!B383=0,"",Eksplikatsioon!B383)</f>
        <v/>
      </c>
      <c r="C381" s="25" t="str">
        <f>IF(Eksplikatsioon!C383=0,"",Eksplikatsioon!C383)</f>
        <v/>
      </c>
      <c r="D381" s="25" t="str">
        <f>IF(Eksplikatsioon!D383=0,"",Eksplikatsioon!D383)</f>
        <v/>
      </c>
      <c r="E381" s="56" t="str">
        <f>IF(Eksplikatsioon!F383=0,"",Eksplikatsioon!F383)</f>
        <v/>
      </c>
      <c r="F381" s="25" t="str">
        <f>IF(Eksplikatsioon!H383=0,"",Eksplikatsioon!H383)</f>
        <v/>
      </c>
      <c r="G381" s="25" t="str">
        <f>IF(Eksplikatsioon!J383=0,"",Eksplikatsioon!J383)</f>
        <v/>
      </c>
      <c r="H381" s="25" t="str">
        <f>IF(Eksplikatsioon!K383=0,"",Eksplikatsioon!K383)</f>
        <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row>
    <row r="382" spans="1:47" x14ac:dyDescent="0.25">
      <c r="A382" s="25" t="str">
        <f>IF(Eksplikatsioon!A384=0,"",Eksplikatsioon!A384)</f>
        <v/>
      </c>
      <c r="B382" s="58" t="str">
        <f>IF(Eksplikatsioon!B384=0,"",Eksplikatsioon!B384)</f>
        <v/>
      </c>
      <c r="C382" s="25" t="str">
        <f>IF(Eksplikatsioon!C384=0,"",Eksplikatsioon!C384)</f>
        <v/>
      </c>
      <c r="D382" s="25" t="str">
        <f>IF(Eksplikatsioon!D384=0,"",Eksplikatsioon!D384)</f>
        <v/>
      </c>
      <c r="E382" s="56" t="str">
        <f>IF(Eksplikatsioon!F384=0,"",Eksplikatsioon!F384)</f>
        <v/>
      </c>
      <c r="F382" s="25" t="str">
        <f>IF(Eksplikatsioon!H384=0,"",Eksplikatsioon!H384)</f>
        <v/>
      </c>
      <c r="G382" s="25" t="str">
        <f>IF(Eksplikatsioon!J384=0,"",Eksplikatsioon!J384)</f>
        <v/>
      </c>
      <c r="H382" s="25" t="str">
        <f>IF(Eksplikatsioon!K384=0,"",Eksplikatsioon!K384)</f>
        <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row>
    <row r="383" spans="1:47" x14ac:dyDescent="0.25">
      <c r="A383" s="25" t="str">
        <f>IF(Eksplikatsioon!A385=0,"",Eksplikatsioon!A385)</f>
        <v/>
      </c>
      <c r="B383" s="58" t="str">
        <f>IF(Eksplikatsioon!B385=0,"",Eksplikatsioon!B385)</f>
        <v/>
      </c>
      <c r="C383" s="25" t="str">
        <f>IF(Eksplikatsioon!C385=0,"",Eksplikatsioon!C385)</f>
        <v/>
      </c>
      <c r="D383" s="25" t="str">
        <f>IF(Eksplikatsioon!D385=0,"",Eksplikatsioon!D385)</f>
        <v/>
      </c>
      <c r="E383" s="56" t="str">
        <f>IF(Eksplikatsioon!F385=0,"",Eksplikatsioon!F385)</f>
        <v/>
      </c>
      <c r="F383" s="25" t="str">
        <f>IF(Eksplikatsioon!H385=0,"",Eksplikatsioon!H385)</f>
        <v/>
      </c>
      <c r="G383" s="25" t="str">
        <f>IF(Eksplikatsioon!J385=0,"",Eksplikatsioon!J385)</f>
        <v/>
      </c>
      <c r="H383" s="25" t="str">
        <f>IF(Eksplikatsioon!K385=0,"",Eksplikatsioon!K385)</f>
        <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row>
    <row r="384" spans="1:47" x14ac:dyDescent="0.25">
      <c r="A384" s="25" t="str">
        <f>IF(Eksplikatsioon!A386=0,"",Eksplikatsioon!A386)</f>
        <v/>
      </c>
      <c r="B384" s="58" t="str">
        <f>IF(Eksplikatsioon!B386=0,"",Eksplikatsioon!B386)</f>
        <v/>
      </c>
      <c r="C384" s="25" t="str">
        <f>IF(Eksplikatsioon!C386=0,"",Eksplikatsioon!C386)</f>
        <v/>
      </c>
      <c r="D384" s="25" t="str">
        <f>IF(Eksplikatsioon!D386=0,"",Eksplikatsioon!D386)</f>
        <v/>
      </c>
      <c r="E384" s="56" t="str">
        <f>IF(Eksplikatsioon!F386=0,"",Eksplikatsioon!F386)</f>
        <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row>
    <row r="385" spans="1:47" x14ac:dyDescent="0.25">
      <c r="A385" s="25" t="str">
        <f>IF(Eksplikatsioon!A387=0,"",Eksplikatsioon!A387)</f>
        <v/>
      </c>
      <c r="B385" s="58" t="str">
        <f>IF(Eksplikatsioon!B387=0,"",Eksplikatsioon!B387)</f>
        <v/>
      </c>
      <c r="C385" s="25" t="str">
        <f>IF(Eksplikatsioon!C387=0,"",Eksplikatsioon!C387)</f>
        <v/>
      </c>
      <c r="D385" s="25" t="str">
        <f>IF(Eksplikatsioon!D387=0,"",Eksplikatsioon!D387)</f>
        <v/>
      </c>
      <c r="E385" s="56" t="str">
        <f>IF(Eksplikatsioon!F387=0,"",Eksplikatsioon!F387)</f>
        <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row>
    <row r="386" spans="1:47" x14ac:dyDescent="0.25">
      <c r="A386" s="25" t="str">
        <f>IF(Eksplikatsioon!A388=0,"",Eksplikatsioon!A388)</f>
        <v/>
      </c>
      <c r="B386" s="58" t="str">
        <f>IF(Eksplikatsioon!B388=0,"",Eksplikatsioon!B388)</f>
        <v/>
      </c>
      <c r="C386" s="25" t="str">
        <f>IF(Eksplikatsioon!C388=0,"",Eksplikatsioon!C388)</f>
        <v/>
      </c>
      <c r="D386" s="25" t="str">
        <f>IF(Eksplikatsioon!D388=0,"",Eksplikatsioon!D388)</f>
        <v/>
      </c>
      <c r="E386" s="56" t="str">
        <f>IF(Eksplikatsioon!F388=0,"",Eksplikatsioon!F388)</f>
        <v/>
      </c>
      <c r="F386" s="25" t="str">
        <f>IF(Eksplikatsioon!H388=0,"",Eksplikatsioon!H388)</f>
        <v/>
      </c>
      <c r="G386" s="25" t="str">
        <f>IF(Eksplikatsioon!J388=0,"",Eksplikatsioon!J388)</f>
        <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row>
    <row r="387" spans="1:47" x14ac:dyDescent="0.25">
      <c r="A387" s="25" t="str">
        <f>IF(Eksplikatsioon!A389=0,"",Eksplikatsioon!A389)</f>
        <v/>
      </c>
      <c r="B387" s="58" t="str">
        <f>IF(Eksplikatsioon!B389=0,"",Eksplikatsioon!B389)</f>
        <v/>
      </c>
      <c r="C387" s="25" t="str">
        <f>IF(Eksplikatsioon!C389=0,"",Eksplikatsioon!C389)</f>
        <v/>
      </c>
      <c r="D387" s="25" t="str">
        <f>IF(Eksplikatsioon!D389=0,"",Eksplikatsioon!D389)</f>
        <v/>
      </c>
      <c r="E387" s="56" t="str">
        <f>IF(Eksplikatsioon!F389=0,"",Eksplikatsioon!F389)</f>
        <v/>
      </c>
      <c r="F387" s="25" t="str">
        <f>IF(Eksplikatsioon!H389=0,"",Eksplikatsioon!H389)</f>
        <v/>
      </c>
      <c r="G387" s="25" t="str">
        <f>IF(Eksplikatsioon!J389=0,"",Eksplikatsioon!J389)</f>
        <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row>
    <row r="388" spans="1:47" x14ac:dyDescent="0.25">
      <c r="A388" s="25" t="str">
        <f>IF(Eksplikatsioon!A390=0,"",Eksplikatsioon!A390)</f>
        <v/>
      </c>
      <c r="B388" s="58" t="str">
        <f>IF(Eksplikatsioon!B390=0,"",Eksplikatsioon!B390)</f>
        <v/>
      </c>
      <c r="C388" s="25" t="str">
        <f>IF(Eksplikatsioon!C390=0,"",Eksplikatsioon!C390)</f>
        <v/>
      </c>
      <c r="D388" s="25" t="str">
        <f>IF(Eksplikatsioon!D390=0,"",Eksplikatsioon!D390)</f>
        <v/>
      </c>
      <c r="E388" s="56" t="str">
        <f>IF(Eksplikatsioon!F390=0,"",Eksplikatsioon!F390)</f>
        <v/>
      </c>
      <c r="F388" s="25" t="str">
        <f>IF(Eksplikatsioon!H390=0,"",Eksplikatsioon!H390)</f>
        <v/>
      </c>
      <c r="G388" s="25" t="str">
        <f>IF(Eksplikatsioon!J390=0,"",Eksplikatsioon!J390)</f>
        <v/>
      </c>
      <c r="H388" s="25" t="str">
        <f>IF(Eksplikatsioon!K390=0,"",Eksplikatsioon!K390)</f>
        <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row>
    <row r="389" spans="1:47" x14ac:dyDescent="0.25">
      <c r="A389" s="25" t="str">
        <f>IF(Eksplikatsioon!A391=0,"",Eksplikatsioon!A391)</f>
        <v/>
      </c>
      <c r="B389" s="58" t="str">
        <f>IF(Eksplikatsioon!B391=0,"",Eksplikatsioon!B391)</f>
        <v/>
      </c>
      <c r="C389" s="25" t="str">
        <f>IF(Eksplikatsioon!C391=0,"",Eksplikatsioon!C391)</f>
        <v/>
      </c>
      <c r="D389" s="25" t="str">
        <f>IF(Eksplikatsioon!D391=0,"",Eksplikatsioon!D391)</f>
        <v/>
      </c>
      <c r="E389" s="56" t="str">
        <f>IF(Eksplikatsioon!F391=0,"",Eksplikatsioon!F391)</f>
        <v/>
      </c>
      <c r="F389" s="25" t="str">
        <f>IF(Eksplikatsioon!H391=0,"",Eksplikatsioon!H391)</f>
        <v/>
      </c>
      <c r="G389" s="25" t="str">
        <f>IF(Eksplikatsioon!J391=0,"",Eksplikatsioon!J391)</f>
        <v/>
      </c>
      <c r="H389" s="25" t="str">
        <f>IF(Eksplikatsioon!K391=0,"",Eksplikatsioon!K391)</f>
        <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row>
    <row r="390" spans="1:47" x14ac:dyDescent="0.25">
      <c r="A390" s="25" t="str">
        <f>IF(Eksplikatsioon!A392=0,"",Eksplikatsioon!A392)</f>
        <v/>
      </c>
      <c r="B390" s="58" t="str">
        <f>IF(Eksplikatsioon!B392=0,"",Eksplikatsioon!B392)</f>
        <v/>
      </c>
      <c r="C390" s="25" t="str">
        <f>IF(Eksplikatsioon!C392=0,"",Eksplikatsioon!C392)</f>
        <v/>
      </c>
      <c r="D390" s="25" t="str">
        <f>IF(Eksplikatsioon!D392=0,"",Eksplikatsioon!D392)</f>
        <v/>
      </c>
      <c r="E390" s="56" t="str">
        <f>IF(Eksplikatsioon!F392=0,"",Eksplikatsioon!F392)</f>
        <v/>
      </c>
      <c r="F390" s="25" t="str">
        <f>IF(Eksplikatsioon!H392=0,"",Eksplikatsioon!H392)</f>
        <v/>
      </c>
      <c r="G390" s="25" t="str">
        <f>IF(Eksplikatsioon!J392=0,"",Eksplikatsioon!J392)</f>
        <v/>
      </c>
      <c r="H390" s="25" t="str">
        <f>IF(Eksplikatsioon!K392=0,"",Eksplikatsioon!K392)</f>
        <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row>
    <row r="391" spans="1:47" x14ac:dyDescent="0.25">
      <c r="A391" s="25" t="str">
        <f>IF(Eksplikatsioon!A393=0,"",Eksplikatsioon!A393)</f>
        <v/>
      </c>
      <c r="B391" s="58" t="str">
        <f>IF(Eksplikatsioon!B393=0,"",Eksplikatsioon!B393)</f>
        <v/>
      </c>
      <c r="C391" s="25" t="str">
        <f>IF(Eksplikatsioon!C393=0,"",Eksplikatsioon!C393)</f>
        <v/>
      </c>
      <c r="D391" s="25" t="str">
        <f>IF(Eksplikatsioon!D393=0,"",Eksplikatsioon!D393)</f>
        <v/>
      </c>
      <c r="E391" s="56" t="str">
        <f>IF(Eksplikatsioon!F393=0,"",Eksplikatsioon!F393)</f>
        <v/>
      </c>
      <c r="F391" s="25" t="str">
        <f>IF(Eksplikatsioon!H393=0,"",Eksplikatsioon!H393)</f>
        <v/>
      </c>
      <c r="G391" s="25" t="str">
        <f>IF(Eksplikatsioon!J393=0,"",Eksplikatsioon!J393)</f>
        <v/>
      </c>
      <c r="H391" s="25" t="str">
        <f>IF(Eksplikatsioon!K393=0,"",Eksplikatsioon!K393)</f>
        <v/>
      </c>
      <c r="I391" s="25" t="str">
        <f>IF(Eksplikatsioon!L393=0,"",Eksplikatsioon!L393)</f>
        <v/>
      </c>
      <c r="J391" s="31"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1"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1"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1"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1"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1"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1"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1"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1"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1"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1"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1"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1"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1"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1"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1"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1"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1"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1"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IFERROR(IF($G391=Tabelid!$L$6,$E391*J391,IFERROR($E391*J391/SUM($J391:$AB391)*(Eksplikatsioon!O393)/SUMPRODUCT($J391:$AB391,Eksplikatsioon!$O393:$AG393),"")),"")</f>
        <v/>
      </c>
      <c r="AD391" s="31" t="str">
        <f>IFERROR(IF($G391=Tabelid!$L$6,$E391*K391,IFERROR($E391*K391/SUM($J391:$AB391)*(Eksplikatsioon!P393)/SUMPRODUCT($J391:$AB391,Eksplikatsioon!$O393:$AG393),"")),"")</f>
        <v/>
      </c>
      <c r="AE391" s="31" t="str">
        <f>IFERROR(IF($G391=Tabelid!$L$6,$E391*L391,IFERROR($E391*L391/SUM($J391:$AB391)*(Eksplikatsioon!Q393)/SUMPRODUCT($J391:$AB391,Eksplikatsioon!$O393:$AG393),"")),"")</f>
        <v/>
      </c>
      <c r="AF391" s="31" t="str">
        <f>IFERROR(IF($G391=Tabelid!$L$6,$E391*M391,IFERROR($E391*M391/SUM($J391:$AB391)*(Eksplikatsioon!R393)/SUMPRODUCT($J391:$AB391,Eksplikatsioon!$O393:$AG393),"")),"")</f>
        <v/>
      </c>
      <c r="AG391" s="31" t="str">
        <f>IFERROR(IF($G391=Tabelid!$L$6,$E391*N391,IFERROR($E391*N391/SUM($J391:$AB391)*(Eksplikatsioon!S393)/SUMPRODUCT($J391:$AB391,Eksplikatsioon!$O393:$AG393),"")),"")</f>
        <v/>
      </c>
      <c r="AH391" s="31" t="str">
        <f>IFERROR(IF($G391=Tabelid!$L$6,$E391*O391,IFERROR($E391*O391/SUM($J391:$AB391)*(Eksplikatsioon!T393)/SUMPRODUCT($J391:$AB391,Eksplikatsioon!$O393:$AG393),"")),"")</f>
        <v/>
      </c>
      <c r="AI391" s="31" t="str">
        <f>IFERROR(IF($G391=Tabelid!$L$6,$E391*P391,IFERROR($E391*P391/SUM($J391:$AB391)*(Eksplikatsioon!U393)/SUMPRODUCT($J391:$AB391,Eksplikatsioon!$O393:$AG393),"")),"")</f>
        <v/>
      </c>
      <c r="AJ391" s="31" t="str">
        <f>IFERROR(IF($G391=Tabelid!$L$6,$E391*Q391,IFERROR($E391*Q391/SUM($J391:$AB391)*(Eksplikatsioon!V393)/SUMPRODUCT($J391:$AB391,Eksplikatsioon!$O393:$AG393),"")),"")</f>
        <v/>
      </c>
      <c r="AK391" s="31" t="str">
        <f>IFERROR(IF($G391=Tabelid!$L$6,$E391*R391,IFERROR($E391*R391/SUM($J391:$AB391)*(Eksplikatsioon!W393)/SUMPRODUCT($J391:$AB391,Eksplikatsioon!$O393:$AG393),"")),"")</f>
        <v/>
      </c>
      <c r="AL391" s="31" t="str">
        <f>IFERROR(IF($G391=Tabelid!$L$6,$E391*S391,IFERROR($E391*S391/SUM($J391:$AB391)*(Eksplikatsioon!X393)/SUMPRODUCT($J391:$AB391,Eksplikatsioon!$O393:$AG393),"")),"")</f>
        <v/>
      </c>
      <c r="AM391" s="31" t="str">
        <f>IFERROR(IF($G391=Tabelid!$L$6,$E391*T391,IFERROR($E391*T391/SUM($J391:$AB391)*(Eksplikatsioon!Y393)/SUMPRODUCT($J391:$AB391,Eksplikatsioon!$O393:$AG393),"")),"")</f>
        <v/>
      </c>
      <c r="AN391" s="31" t="str">
        <f>IFERROR(IF($G391=Tabelid!$L$6,$E391*U391,IFERROR($E391*U391/SUM($J391:$AB391)*(Eksplikatsioon!Z393)/SUMPRODUCT($J391:$AB391,Eksplikatsioon!$O393:$AG393),"")),"")</f>
        <v/>
      </c>
      <c r="AO391" s="31" t="str">
        <f>IFERROR(IF($G391=Tabelid!$L$6,$E391*V391,IFERROR($E391*V391/SUM($J391:$AB391)*(Eksplikatsioon!AA393)/SUMPRODUCT($J391:$AB391,Eksplikatsioon!$O393:$AG393),"")),"")</f>
        <v/>
      </c>
      <c r="AP391" s="31" t="str">
        <f>IFERROR(IF($G391=Tabelid!$L$6,$E391*W391,IFERROR($E391*W391/SUM($J391:$AB391)*(Eksplikatsioon!AB393)/SUMPRODUCT($J391:$AB391,Eksplikatsioon!$O393:$AG393),"")),"")</f>
        <v/>
      </c>
      <c r="AQ391" s="31" t="str">
        <f>IFERROR(IF($G391=Tabelid!$L$6,$E391*X391,IFERROR($E391*X391/SUM($J391:$AB391)*(Eksplikatsioon!AC393)/SUMPRODUCT($J391:$AB391,Eksplikatsioon!$O393:$AG393),"")),"")</f>
        <v/>
      </c>
      <c r="AR391" s="31" t="str">
        <f>IFERROR(IF($G391=Tabelid!$L$6,$E391*Y391,IFERROR($E391*Y391/SUM($J391:$AB391)*(Eksplikatsioon!AD393)/SUMPRODUCT($J391:$AB391,Eksplikatsioon!$O393:$AG393),"")),"")</f>
        <v/>
      </c>
      <c r="AS391" s="31" t="str">
        <f>IFERROR(IF($G391=Tabelid!$L$6,$E391*Z391,IFERROR($E391*Z391/SUM($J391:$AB391)*(Eksplikatsioon!AE393)/SUMPRODUCT($J391:$AB391,Eksplikatsioon!$O393:$AG393),"")),"")</f>
        <v/>
      </c>
      <c r="AT391" s="31" t="str">
        <f>IFERROR(IF($G391=Tabelid!$L$6,$E391*AA391,IFERROR($E391*AA391/SUM($J391:$AB391)*(Eksplikatsioon!AF393)/SUMPRODUCT($J391:$AB391,Eksplikatsioon!$O393:$AG393),"")),"")</f>
        <v/>
      </c>
      <c r="AU391" s="31" t="str">
        <f>IFERROR(IF($G391=Tabelid!$L$6,$E391*AB391,IFERROR($E391*AB391/SUM($J391:$AB391)*(Eksplikatsioon!AG393)/SUMPRODUCT($J391:$AB391,Eksplikatsioon!$O393:$AG393),"")),"")</f>
        <v/>
      </c>
    </row>
    <row r="392" spans="1:47" x14ac:dyDescent="0.25">
      <c r="A392" s="25" t="str">
        <f>IF(Eksplikatsioon!A394=0,"",Eksplikatsioon!A394)</f>
        <v/>
      </c>
      <c r="B392" s="58" t="str">
        <f>IF(Eksplikatsioon!B394=0,"",Eksplikatsioon!B394)</f>
        <v/>
      </c>
      <c r="C392" s="25" t="str">
        <f>IF(Eksplikatsioon!C394=0,"",Eksplikatsioon!C394)</f>
        <v/>
      </c>
      <c r="D392" s="25" t="str">
        <f>IF(Eksplikatsioon!D394=0,"",Eksplikatsioon!D394)</f>
        <v/>
      </c>
      <c r="E392" s="56" t="str">
        <f>IF(Eksplikatsioon!F394=0,"",Eksplikatsioon!F394)</f>
        <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row>
    <row r="393" spans="1:47" x14ac:dyDescent="0.25">
      <c r="A393" s="25" t="str">
        <f>IF(Eksplikatsioon!A395=0,"",Eksplikatsioon!A395)</f>
        <v/>
      </c>
      <c r="B393" s="58" t="str">
        <f>IF(Eksplikatsioon!B395=0,"",Eksplikatsioon!B395)</f>
        <v/>
      </c>
      <c r="C393" s="25" t="str">
        <f>IF(Eksplikatsioon!C395=0,"",Eksplikatsioon!C395)</f>
        <v/>
      </c>
      <c r="D393" s="25" t="str">
        <f>IF(Eksplikatsioon!D395=0,"",Eksplikatsioon!D395)</f>
        <v/>
      </c>
      <c r="E393" s="56" t="str">
        <f>IF(Eksplikatsioon!F395=0,"",Eksplikatsioon!F395)</f>
        <v/>
      </c>
      <c r="F393" s="25" t="str">
        <f>IF(Eksplikatsioon!H395=0,"",Eksplikatsioon!H395)</f>
        <v/>
      </c>
      <c r="G393" s="25" t="str">
        <f>IF(Eksplikatsioon!J395=0,"",Eksplikatsioon!J395)</f>
        <v/>
      </c>
      <c r="H393" s="25" t="str">
        <f>IF(Eksplikatsioon!K395=0,"",Eksplikatsioon!K395)</f>
        <v/>
      </c>
      <c r="I393" s="25" t="str">
        <f>IF(Eksplikatsioon!L395=0,"",Eksplikatsioon!L395)</f>
        <v/>
      </c>
      <c r="J393" s="31"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1"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1"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1"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1"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1"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1"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1"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1"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1"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1"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1"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1"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1"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1"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1"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1"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1"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1"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IFERROR(IF($G393=Tabelid!$L$6,$E393*J393,IFERROR($E393*J393/SUM($J393:$AB393)*(Eksplikatsioon!O395)/SUMPRODUCT($J393:$AB393,Eksplikatsioon!$O395:$AG395),"")),"")</f>
        <v/>
      </c>
      <c r="AD393" s="31" t="str">
        <f>IFERROR(IF($G393=Tabelid!$L$6,$E393*K393,IFERROR($E393*K393/SUM($J393:$AB393)*(Eksplikatsioon!P395)/SUMPRODUCT($J393:$AB393,Eksplikatsioon!$O395:$AG395),"")),"")</f>
        <v/>
      </c>
      <c r="AE393" s="31" t="str">
        <f>IFERROR(IF($G393=Tabelid!$L$6,$E393*L393,IFERROR($E393*L393/SUM($J393:$AB393)*(Eksplikatsioon!Q395)/SUMPRODUCT($J393:$AB393,Eksplikatsioon!$O395:$AG395),"")),"")</f>
        <v/>
      </c>
      <c r="AF393" s="31" t="str">
        <f>IFERROR(IF($G393=Tabelid!$L$6,$E393*M393,IFERROR($E393*M393/SUM($J393:$AB393)*(Eksplikatsioon!R395)/SUMPRODUCT($J393:$AB393,Eksplikatsioon!$O395:$AG395),"")),"")</f>
        <v/>
      </c>
      <c r="AG393" s="31" t="str">
        <f>IFERROR(IF($G393=Tabelid!$L$6,$E393*N393,IFERROR($E393*N393/SUM($J393:$AB393)*(Eksplikatsioon!S395)/SUMPRODUCT($J393:$AB393,Eksplikatsioon!$O395:$AG395),"")),"")</f>
        <v/>
      </c>
      <c r="AH393" s="31" t="str">
        <f>IFERROR(IF($G393=Tabelid!$L$6,$E393*O393,IFERROR($E393*O393/SUM($J393:$AB393)*(Eksplikatsioon!T395)/SUMPRODUCT($J393:$AB393,Eksplikatsioon!$O395:$AG395),"")),"")</f>
        <v/>
      </c>
      <c r="AI393" s="31" t="str">
        <f>IFERROR(IF($G393=Tabelid!$L$6,$E393*P393,IFERROR($E393*P393/SUM($J393:$AB393)*(Eksplikatsioon!U395)/SUMPRODUCT($J393:$AB393,Eksplikatsioon!$O395:$AG395),"")),"")</f>
        <v/>
      </c>
      <c r="AJ393" s="31" t="str">
        <f>IFERROR(IF($G393=Tabelid!$L$6,$E393*Q393,IFERROR($E393*Q393/SUM($J393:$AB393)*(Eksplikatsioon!V395)/SUMPRODUCT($J393:$AB393,Eksplikatsioon!$O395:$AG395),"")),"")</f>
        <v/>
      </c>
      <c r="AK393" s="31" t="str">
        <f>IFERROR(IF($G393=Tabelid!$L$6,$E393*R393,IFERROR($E393*R393/SUM($J393:$AB393)*(Eksplikatsioon!W395)/SUMPRODUCT($J393:$AB393,Eksplikatsioon!$O395:$AG395),"")),"")</f>
        <v/>
      </c>
      <c r="AL393" s="31" t="str">
        <f>IFERROR(IF($G393=Tabelid!$L$6,$E393*S393,IFERROR($E393*S393/SUM($J393:$AB393)*(Eksplikatsioon!X395)/SUMPRODUCT($J393:$AB393,Eksplikatsioon!$O395:$AG395),"")),"")</f>
        <v/>
      </c>
      <c r="AM393" s="31" t="str">
        <f>IFERROR(IF($G393=Tabelid!$L$6,$E393*T393,IFERROR($E393*T393/SUM($J393:$AB393)*(Eksplikatsioon!Y395)/SUMPRODUCT($J393:$AB393,Eksplikatsioon!$O395:$AG395),"")),"")</f>
        <v/>
      </c>
      <c r="AN393" s="31" t="str">
        <f>IFERROR(IF($G393=Tabelid!$L$6,$E393*U393,IFERROR($E393*U393/SUM($J393:$AB393)*(Eksplikatsioon!Z395)/SUMPRODUCT($J393:$AB393,Eksplikatsioon!$O395:$AG395),"")),"")</f>
        <v/>
      </c>
      <c r="AO393" s="31" t="str">
        <f>IFERROR(IF($G393=Tabelid!$L$6,$E393*V393,IFERROR($E393*V393/SUM($J393:$AB393)*(Eksplikatsioon!AA395)/SUMPRODUCT($J393:$AB393,Eksplikatsioon!$O395:$AG395),"")),"")</f>
        <v/>
      </c>
      <c r="AP393" s="31" t="str">
        <f>IFERROR(IF($G393=Tabelid!$L$6,$E393*W393,IFERROR($E393*W393/SUM($J393:$AB393)*(Eksplikatsioon!AB395)/SUMPRODUCT($J393:$AB393,Eksplikatsioon!$O395:$AG395),"")),"")</f>
        <v/>
      </c>
      <c r="AQ393" s="31" t="str">
        <f>IFERROR(IF($G393=Tabelid!$L$6,$E393*X393,IFERROR($E393*X393/SUM($J393:$AB393)*(Eksplikatsioon!AC395)/SUMPRODUCT($J393:$AB393,Eksplikatsioon!$O395:$AG395),"")),"")</f>
        <v/>
      </c>
      <c r="AR393" s="31" t="str">
        <f>IFERROR(IF($G393=Tabelid!$L$6,$E393*Y393,IFERROR($E393*Y393/SUM($J393:$AB393)*(Eksplikatsioon!AD395)/SUMPRODUCT($J393:$AB393,Eksplikatsioon!$O395:$AG395),"")),"")</f>
        <v/>
      </c>
      <c r="AS393" s="31" t="str">
        <f>IFERROR(IF($G393=Tabelid!$L$6,$E393*Z393,IFERROR($E393*Z393/SUM($J393:$AB393)*(Eksplikatsioon!AE395)/SUMPRODUCT($J393:$AB393,Eksplikatsioon!$O395:$AG395),"")),"")</f>
        <v/>
      </c>
      <c r="AT393" s="31" t="str">
        <f>IFERROR(IF($G393=Tabelid!$L$6,$E393*AA393,IFERROR($E393*AA393/SUM($J393:$AB393)*(Eksplikatsioon!AF395)/SUMPRODUCT($J393:$AB393,Eksplikatsioon!$O395:$AG395),"")),"")</f>
        <v/>
      </c>
      <c r="AU393" s="31" t="str">
        <f>IFERROR(IF($G393=Tabelid!$L$6,$E393*AB393,IFERROR($E393*AB393/SUM($J393:$AB393)*(Eksplikatsioon!AG395)/SUMPRODUCT($J393:$AB393,Eksplikatsioon!$O395:$AG395),"")),"")</f>
        <v/>
      </c>
    </row>
    <row r="394" spans="1:47" x14ac:dyDescent="0.25">
      <c r="A394" s="25" t="str">
        <f>IF(Eksplikatsioon!A396=0,"",Eksplikatsioon!A396)</f>
        <v/>
      </c>
      <c r="B394" s="58" t="str">
        <f>IF(Eksplikatsioon!B396=0,"",Eksplikatsioon!B396)</f>
        <v/>
      </c>
      <c r="C394" s="25" t="str">
        <f>IF(Eksplikatsioon!C396=0,"",Eksplikatsioon!C396)</f>
        <v/>
      </c>
      <c r="D394" s="25" t="str">
        <f>IF(Eksplikatsioon!D396=0,"",Eksplikatsioon!D396)</f>
        <v/>
      </c>
      <c r="E394" s="56" t="str">
        <f>IF(Eksplikatsioon!F396=0,"",Eksplikatsioon!F396)</f>
        <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row>
    <row r="395" spans="1:47" x14ac:dyDescent="0.25">
      <c r="A395" s="25" t="str">
        <f>IF(Eksplikatsioon!A397=0,"",Eksplikatsioon!A397)</f>
        <v/>
      </c>
      <c r="B395" s="58" t="str">
        <f>IF(Eksplikatsioon!B397=0,"",Eksplikatsioon!B397)</f>
        <v/>
      </c>
      <c r="C395" s="25" t="str">
        <f>IF(Eksplikatsioon!C397=0,"",Eksplikatsioon!C397)</f>
        <v/>
      </c>
      <c r="D395" s="25" t="str">
        <f>IF(Eksplikatsioon!D397=0,"",Eksplikatsioon!D397)</f>
        <v/>
      </c>
      <c r="E395" s="56" t="str">
        <f>IF(Eksplikatsioon!F397=0,"",Eksplikatsioon!F397)</f>
        <v/>
      </c>
      <c r="F395" s="25" t="str">
        <f>IF(Eksplikatsioon!H397=0,"",Eksplikatsioon!H397)</f>
        <v/>
      </c>
      <c r="G395" s="25" t="str">
        <f>IF(Eksplikatsioon!J397=0,"",Eksplikatsioon!J397)</f>
        <v/>
      </c>
      <c r="H395" s="25" t="str">
        <f>IF(Eksplikatsioon!K397=0,"",Eksplikatsioon!K397)</f>
        <v/>
      </c>
      <c r="I395" s="25" t="str">
        <f>IF(Eksplikatsioon!L397=0,"",Eksplikatsioon!L397)</f>
        <v/>
      </c>
      <c r="J395" s="31"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1"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1"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1"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1"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1"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1"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1"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1"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1"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1"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1"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1"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1"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1"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1"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1"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1"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1"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IFERROR(IF($G395=Tabelid!$L$6,$E395*J395,IFERROR($E395*J395/SUM($J395:$AB395)*(Eksplikatsioon!O397)/SUMPRODUCT($J395:$AB395,Eksplikatsioon!$O397:$AG397),"")),"")</f>
        <v/>
      </c>
      <c r="AD395" s="31" t="str">
        <f>IFERROR(IF($G395=Tabelid!$L$6,$E395*K395,IFERROR($E395*K395/SUM($J395:$AB395)*(Eksplikatsioon!P397)/SUMPRODUCT($J395:$AB395,Eksplikatsioon!$O397:$AG397),"")),"")</f>
        <v/>
      </c>
      <c r="AE395" s="31" t="str">
        <f>IFERROR(IF($G395=Tabelid!$L$6,$E395*L395,IFERROR($E395*L395/SUM($J395:$AB395)*(Eksplikatsioon!Q397)/SUMPRODUCT($J395:$AB395,Eksplikatsioon!$O397:$AG397),"")),"")</f>
        <v/>
      </c>
      <c r="AF395" s="31" t="str">
        <f>IFERROR(IF($G395=Tabelid!$L$6,$E395*M395,IFERROR($E395*M395/SUM($J395:$AB395)*(Eksplikatsioon!R397)/SUMPRODUCT($J395:$AB395,Eksplikatsioon!$O397:$AG397),"")),"")</f>
        <v/>
      </c>
      <c r="AG395" s="31" t="str">
        <f>IFERROR(IF($G395=Tabelid!$L$6,$E395*N395,IFERROR($E395*N395/SUM($J395:$AB395)*(Eksplikatsioon!S397)/SUMPRODUCT($J395:$AB395,Eksplikatsioon!$O397:$AG397),"")),"")</f>
        <v/>
      </c>
      <c r="AH395" s="31" t="str">
        <f>IFERROR(IF($G395=Tabelid!$L$6,$E395*O395,IFERROR($E395*O395/SUM($J395:$AB395)*(Eksplikatsioon!T397)/SUMPRODUCT($J395:$AB395,Eksplikatsioon!$O397:$AG397),"")),"")</f>
        <v/>
      </c>
      <c r="AI395" s="31" t="str">
        <f>IFERROR(IF($G395=Tabelid!$L$6,$E395*P395,IFERROR($E395*P395/SUM($J395:$AB395)*(Eksplikatsioon!U397)/SUMPRODUCT($J395:$AB395,Eksplikatsioon!$O397:$AG397),"")),"")</f>
        <v/>
      </c>
      <c r="AJ395" s="31" t="str">
        <f>IFERROR(IF($G395=Tabelid!$L$6,$E395*Q395,IFERROR($E395*Q395/SUM($J395:$AB395)*(Eksplikatsioon!V397)/SUMPRODUCT($J395:$AB395,Eksplikatsioon!$O397:$AG397),"")),"")</f>
        <v/>
      </c>
      <c r="AK395" s="31" t="str">
        <f>IFERROR(IF($G395=Tabelid!$L$6,$E395*R395,IFERROR($E395*R395/SUM($J395:$AB395)*(Eksplikatsioon!W397)/SUMPRODUCT($J395:$AB395,Eksplikatsioon!$O397:$AG397),"")),"")</f>
        <v/>
      </c>
      <c r="AL395" s="31" t="str">
        <f>IFERROR(IF($G395=Tabelid!$L$6,$E395*S395,IFERROR($E395*S395/SUM($J395:$AB395)*(Eksplikatsioon!X397)/SUMPRODUCT($J395:$AB395,Eksplikatsioon!$O397:$AG397),"")),"")</f>
        <v/>
      </c>
      <c r="AM395" s="31" t="str">
        <f>IFERROR(IF($G395=Tabelid!$L$6,$E395*T395,IFERROR($E395*T395/SUM($J395:$AB395)*(Eksplikatsioon!Y397)/SUMPRODUCT($J395:$AB395,Eksplikatsioon!$O397:$AG397),"")),"")</f>
        <v/>
      </c>
      <c r="AN395" s="31" t="str">
        <f>IFERROR(IF($G395=Tabelid!$L$6,$E395*U395,IFERROR($E395*U395/SUM($J395:$AB395)*(Eksplikatsioon!Z397)/SUMPRODUCT($J395:$AB395,Eksplikatsioon!$O397:$AG397),"")),"")</f>
        <v/>
      </c>
      <c r="AO395" s="31" t="str">
        <f>IFERROR(IF($G395=Tabelid!$L$6,$E395*V395,IFERROR($E395*V395/SUM($J395:$AB395)*(Eksplikatsioon!AA397)/SUMPRODUCT($J395:$AB395,Eksplikatsioon!$O397:$AG397),"")),"")</f>
        <v/>
      </c>
      <c r="AP395" s="31" t="str">
        <f>IFERROR(IF($G395=Tabelid!$L$6,$E395*W395,IFERROR($E395*W395/SUM($J395:$AB395)*(Eksplikatsioon!AB397)/SUMPRODUCT($J395:$AB395,Eksplikatsioon!$O397:$AG397),"")),"")</f>
        <v/>
      </c>
      <c r="AQ395" s="31" t="str">
        <f>IFERROR(IF($G395=Tabelid!$L$6,$E395*X395,IFERROR($E395*X395/SUM($J395:$AB395)*(Eksplikatsioon!AC397)/SUMPRODUCT($J395:$AB395,Eksplikatsioon!$O397:$AG397),"")),"")</f>
        <v/>
      </c>
      <c r="AR395" s="31" t="str">
        <f>IFERROR(IF($G395=Tabelid!$L$6,$E395*Y395,IFERROR($E395*Y395/SUM($J395:$AB395)*(Eksplikatsioon!AD397)/SUMPRODUCT($J395:$AB395,Eksplikatsioon!$O397:$AG397),"")),"")</f>
        <v/>
      </c>
      <c r="AS395" s="31" t="str">
        <f>IFERROR(IF($G395=Tabelid!$L$6,$E395*Z395,IFERROR($E395*Z395/SUM($J395:$AB395)*(Eksplikatsioon!AE397)/SUMPRODUCT($J395:$AB395,Eksplikatsioon!$O397:$AG397),"")),"")</f>
        <v/>
      </c>
      <c r="AT395" s="31" t="str">
        <f>IFERROR(IF($G395=Tabelid!$L$6,$E395*AA395,IFERROR($E395*AA395/SUM($J395:$AB395)*(Eksplikatsioon!AF397)/SUMPRODUCT($J395:$AB395,Eksplikatsioon!$O397:$AG397),"")),"")</f>
        <v/>
      </c>
      <c r="AU395" s="31" t="str">
        <f>IFERROR(IF($G395=Tabelid!$L$6,$E395*AB395,IFERROR($E395*AB395/SUM($J395:$AB395)*(Eksplikatsioon!AG397)/SUMPRODUCT($J395:$AB395,Eksplikatsioon!$O397:$AG397),"")),"")</f>
        <v/>
      </c>
    </row>
    <row r="396" spans="1:47" x14ac:dyDescent="0.25">
      <c r="A396" s="25" t="str">
        <f>IF(Eksplikatsioon!A398=0,"",Eksplikatsioon!A398)</f>
        <v/>
      </c>
      <c r="B396" s="58" t="str">
        <f>IF(Eksplikatsioon!B398=0,"",Eksplikatsioon!B398)</f>
        <v/>
      </c>
      <c r="C396" s="25" t="str">
        <f>IF(Eksplikatsioon!C398=0,"",Eksplikatsioon!C398)</f>
        <v/>
      </c>
      <c r="D396" s="25" t="str">
        <f>IF(Eksplikatsioon!D398=0,"",Eksplikatsioon!D398)</f>
        <v/>
      </c>
      <c r="E396" s="56" t="str">
        <f>IF(Eksplikatsioon!F398=0,"",Eksplikatsioon!F398)</f>
        <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row>
    <row r="397" spans="1:47" x14ac:dyDescent="0.25">
      <c r="A397" s="25" t="str">
        <f>IF(Eksplikatsioon!A399=0,"",Eksplikatsioon!A399)</f>
        <v/>
      </c>
      <c r="B397" s="58" t="str">
        <f>IF(Eksplikatsioon!B399=0,"",Eksplikatsioon!B399)</f>
        <v/>
      </c>
      <c r="C397" s="25" t="str">
        <f>IF(Eksplikatsioon!C399=0,"",Eksplikatsioon!C399)</f>
        <v/>
      </c>
      <c r="D397" s="25" t="str">
        <f>IF(Eksplikatsioon!D399=0,"",Eksplikatsioon!D399)</f>
        <v/>
      </c>
      <c r="E397" s="56" t="str">
        <f>IF(Eksplikatsioon!F399=0,"",Eksplikatsioon!F399)</f>
        <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row>
    <row r="398" spans="1:47" x14ac:dyDescent="0.25">
      <c r="A398" s="25" t="str">
        <f>IF(Eksplikatsioon!A400=0,"",Eksplikatsioon!A400)</f>
        <v/>
      </c>
      <c r="B398" s="58" t="str">
        <f>IF(Eksplikatsioon!B400=0,"",Eksplikatsioon!B400)</f>
        <v/>
      </c>
      <c r="C398" s="25" t="str">
        <f>IF(Eksplikatsioon!C400=0,"",Eksplikatsioon!C400)</f>
        <v/>
      </c>
      <c r="D398" s="25" t="str">
        <f>IF(Eksplikatsioon!D400=0,"",Eksplikatsioon!D400)</f>
        <v/>
      </c>
      <c r="E398" s="56" t="str">
        <f>IF(Eksplikatsioon!F400=0,"",Eksplikatsioon!F400)</f>
        <v/>
      </c>
      <c r="F398" s="25" t="str">
        <f>IF(Eksplikatsioon!H400=0,"",Eksplikatsioon!H400)</f>
        <v/>
      </c>
      <c r="G398" s="25" t="str">
        <f>IF(Eksplikatsioon!J400=0,"",Eksplikatsioon!J400)</f>
        <v/>
      </c>
      <c r="H398" s="25" t="str">
        <f>IF(Eksplikatsioon!K400=0,"",Eksplikatsioon!K400)</f>
        <v/>
      </c>
      <c r="I398" s="25" t="str">
        <f>IF(Eksplikatsioon!L400=0,"",Eksplikatsioon!L400)</f>
        <v/>
      </c>
      <c r="J398" s="31"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1"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1"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1"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1"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1"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1"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1"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1"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1"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1"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1"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1"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1"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1"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1"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1"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1"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1"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IFERROR(IF($G398=Tabelid!$L$6,$E398*J398,IFERROR($E398*J398/SUM($J398:$AB398)*(Eksplikatsioon!O400)/SUMPRODUCT($J398:$AB398,Eksplikatsioon!$O400:$AG400),"")),"")</f>
        <v/>
      </c>
      <c r="AD398" s="31" t="str">
        <f>IFERROR(IF($G398=Tabelid!$L$6,$E398*K398,IFERROR($E398*K398/SUM($J398:$AB398)*(Eksplikatsioon!P400)/SUMPRODUCT($J398:$AB398,Eksplikatsioon!$O400:$AG400),"")),"")</f>
        <v/>
      </c>
      <c r="AE398" s="31" t="str">
        <f>IFERROR(IF($G398=Tabelid!$L$6,$E398*L398,IFERROR($E398*L398/SUM($J398:$AB398)*(Eksplikatsioon!Q400)/SUMPRODUCT($J398:$AB398,Eksplikatsioon!$O400:$AG400),"")),"")</f>
        <v/>
      </c>
      <c r="AF398" s="31" t="str">
        <f>IFERROR(IF($G398=Tabelid!$L$6,$E398*M398,IFERROR($E398*M398/SUM($J398:$AB398)*(Eksplikatsioon!R400)/SUMPRODUCT($J398:$AB398,Eksplikatsioon!$O400:$AG400),"")),"")</f>
        <v/>
      </c>
      <c r="AG398" s="31" t="str">
        <f>IFERROR(IF($G398=Tabelid!$L$6,$E398*N398,IFERROR($E398*N398/SUM($J398:$AB398)*(Eksplikatsioon!S400)/SUMPRODUCT($J398:$AB398,Eksplikatsioon!$O400:$AG400),"")),"")</f>
        <v/>
      </c>
      <c r="AH398" s="31" t="str">
        <f>IFERROR(IF($G398=Tabelid!$L$6,$E398*O398,IFERROR($E398*O398/SUM($J398:$AB398)*(Eksplikatsioon!T400)/SUMPRODUCT($J398:$AB398,Eksplikatsioon!$O400:$AG400),"")),"")</f>
        <v/>
      </c>
      <c r="AI398" s="31" t="str">
        <f>IFERROR(IF($G398=Tabelid!$L$6,$E398*P398,IFERROR($E398*P398/SUM($J398:$AB398)*(Eksplikatsioon!U400)/SUMPRODUCT($J398:$AB398,Eksplikatsioon!$O400:$AG400),"")),"")</f>
        <v/>
      </c>
      <c r="AJ398" s="31" t="str">
        <f>IFERROR(IF($G398=Tabelid!$L$6,$E398*Q398,IFERROR($E398*Q398/SUM($J398:$AB398)*(Eksplikatsioon!V400)/SUMPRODUCT($J398:$AB398,Eksplikatsioon!$O400:$AG400),"")),"")</f>
        <v/>
      </c>
      <c r="AK398" s="31" t="str">
        <f>IFERROR(IF($G398=Tabelid!$L$6,$E398*R398,IFERROR($E398*R398/SUM($J398:$AB398)*(Eksplikatsioon!W400)/SUMPRODUCT($J398:$AB398,Eksplikatsioon!$O400:$AG400),"")),"")</f>
        <v/>
      </c>
      <c r="AL398" s="31" t="str">
        <f>IFERROR(IF($G398=Tabelid!$L$6,$E398*S398,IFERROR($E398*S398/SUM($J398:$AB398)*(Eksplikatsioon!X400)/SUMPRODUCT($J398:$AB398,Eksplikatsioon!$O400:$AG400),"")),"")</f>
        <v/>
      </c>
      <c r="AM398" s="31" t="str">
        <f>IFERROR(IF($G398=Tabelid!$L$6,$E398*T398,IFERROR($E398*T398/SUM($J398:$AB398)*(Eksplikatsioon!Y400)/SUMPRODUCT($J398:$AB398,Eksplikatsioon!$O400:$AG400),"")),"")</f>
        <v/>
      </c>
      <c r="AN398" s="31" t="str">
        <f>IFERROR(IF($G398=Tabelid!$L$6,$E398*U398,IFERROR($E398*U398/SUM($J398:$AB398)*(Eksplikatsioon!Z400)/SUMPRODUCT($J398:$AB398,Eksplikatsioon!$O400:$AG400),"")),"")</f>
        <v/>
      </c>
      <c r="AO398" s="31" t="str">
        <f>IFERROR(IF($G398=Tabelid!$L$6,$E398*V398,IFERROR($E398*V398/SUM($J398:$AB398)*(Eksplikatsioon!AA400)/SUMPRODUCT($J398:$AB398,Eksplikatsioon!$O400:$AG400),"")),"")</f>
        <v/>
      </c>
      <c r="AP398" s="31" t="str">
        <f>IFERROR(IF($G398=Tabelid!$L$6,$E398*W398,IFERROR($E398*W398/SUM($J398:$AB398)*(Eksplikatsioon!AB400)/SUMPRODUCT($J398:$AB398,Eksplikatsioon!$O400:$AG400),"")),"")</f>
        <v/>
      </c>
      <c r="AQ398" s="31" t="str">
        <f>IFERROR(IF($G398=Tabelid!$L$6,$E398*X398,IFERROR($E398*X398/SUM($J398:$AB398)*(Eksplikatsioon!AC400)/SUMPRODUCT($J398:$AB398,Eksplikatsioon!$O400:$AG400),"")),"")</f>
        <v/>
      </c>
      <c r="AR398" s="31" t="str">
        <f>IFERROR(IF($G398=Tabelid!$L$6,$E398*Y398,IFERROR($E398*Y398/SUM($J398:$AB398)*(Eksplikatsioon!AD400)/SUMPRODUCT($J398:$AB398,Eksplikatsioon!$O400:$AG400),"")),"")</f>
        <v/>
      </c>
      <c r="AS398" s="31" t="str">
        <f>IFERROR(IF($G398=Tabelid!$L$6,$E398*Z398,IFERROR($E398*Z398/SUM($J398:$AB398)*(Eksplikatsioon!AE400)/SUMPRODUCT($J398:$AB398,Eksplikatsioon!$O400:$AG400),"")),"")</f>
        <v/>
      </c>
      <c r="AT398" s="31" t="str">
        <f>IFERROR(IF($G398=Tabelid!$L$6,$E398*AA398,IFERROR($E398*AA398/SUM($J398:$AB398)*(Eksplikatsioon!AF400)/SUMPRODUCT($J398:$AB398,Eksplikatsioon!$O400:$AG400),"")),"")</f>
        <v/>
      </c>
      <c r="AU398" s="31" t="str">
        <f>IFERROR(IF($G398=Tabelid!$L$6,$E398*AB398,IFERROR($E398*AB398/SUM($J398:$AB398)*(Eksplikatsioon!AG400)/SUMPRODUCT($J398:$AB398,Eksplikatsioon!$O400:$AG400),"")),"")</f>
        <v/>
      </c>
    </row>
    <row r="399" spans="1:47" x14ac:dyDescent="0.25">
      <c r="A399" s="25" t="str">
        <f>IF(Eksplikatsioon!A401=0,"",Eksplikatsioon!A401)</f>
        <v/>
      </c>
      <c r="B399" s="58" t="str">
        <f>IF(Eksplikatsioon!B401=0,"",Eksplikatsioon!B401)</f>
        <v/>
      </c>
      <c r="C399" s="25" t="str">
        <f>IF(Eksplikatsioon!C401=0,"",Eksplikatsioon!C401)</f>
        <v/>
      </c>
      <c r="D399" s="25" t="str">
        <f>IF(Eksplikatsioon!D401=0,"",Eksplikatsioon!D401)</f>
        <v/>
      </c>
      <c r="E399" s="56" t="str">
        <f>IF(Eksplikatsioon!F401=0,"",Eksplikatsioon!F401)</f>
        <v/>
      </c>
      <c r="F399" s="25" t="str">
        <f>IF(Eksplikatsioon!H401=0,"",Eksplikatsioon!H401)</f>
        <v/>
      </c>
      <c r="G399" s="25" t="str">
        <f>IF(Eksplikatsioon!J401=0,"",Eksplikatsioon!J401)</f>
        <v/>
      </c>
      <c r="H399" s="25" t="str">
        <f>IF(Eksplikatsioon!K401=0,"",Eksplikatsioon!K401)</f>
        <v/>
      </c>
      <c r="I399" s="25" t="str">
        <f>IF(Eksplikatsioon!L401=0,"",Eksplikatsioon!L401)</f>
        <v/>
      </c>
      <c r="J399" s="31"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1"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1"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1"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1"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1"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1"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1"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1"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1"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1"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1"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1"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1"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1"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1"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1"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1"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1"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IFERROR(IF($G399=Tabelid!$L$6,$E399*J399,IFERROR($E399*J399/SUM($J399:$AB399)*(Eksplikatsioon!O401)/SUMPRODUCT($J399:$AB399,Eksplikatsioon!$O401:$AG401),"")),"")</f>
        <v/>
      </c>
      <c r="AD399" s="31" t="str">
        <f>IFERROR(IF($G399=Tabelid!$L$6,$E399*K399,IFERROR($E399*K399/SUM($J399:$AB399)*(Eksplikatsioon!P401)/SUMPRODUCT($J399:$AB399,Eksplikatsioon!$O401:$AG401),"")),"")</f>
        <v/>
      </c>
      <c r="AE399" s="31" t="str">
        <f>IFERROR(IF($G399=Tabelid!$L$6,$E399*L399,IFERROR($E399*L399/SUM($J399:$AB399)*(Eksplikatsioon!Q401)/SUMPRODUCT($J399:$AB399,Eksplikatsioon!$O401:$AG401),"")),"")</f>
        <v/>
      </c>
      <c r="AF399" s="31" t="str">
        <f>IFERROR(IF($G399=Tabelid!$L$6,$E399*M399,IFERROR($E399*M399/SUM($J399:$AB399)*(Eksplikatsioon!R401)/SUMPRODUCT($J399:$AB399,Eksplikatsioon!$O401:$AG401),"")),"")</f>
        <v/>
      </c>
      <c r="AG399" s="31" t="str">
        <f>IFERROR(IF($G399=Tabelid!$L$6,$E399*N399,IFERROR($E399*N399/SUM($J399:$AB399)*(Eksplikatsioon!S401)/SUMPRODUCT($J399:$AB399,Eksplikatsioon!$O401:$AG401),"")),"")</f>
        <v/>
      </c>
      <c r="AH399" s="31" t="str">
        <f>IFERROR(IF($G399=Tabelid!$L$6,$E399*O399,IFERROR($E399*O399/SUM($J399:$AB399)*(Eksplikatsioon!T401)/SUMPRODUCT($J399:$AB399,Eksplikatsioon!$O401:$AG401),"")),"")</f>
        <v/>
      </c>
      <c r="AI399" s="31" t="str">
        <f>IFERROR(IF($G399=Tabelid!$L$6,$E399*P399,IFERROR($E399*P399/SUM($J399:$AB399)*(Eksplikatsioon!U401)/SUMPRODUCT($J399:$AB399,Eksplikatsioon!$O401:$AG401),"")),"")</f>
        <v/>
      </c>
      <c r="AJ399" s="31" t="str">
        <f>IFERROR(IF($G399=Tabelid!$L$6,$E399*Q399,IFERROR($E399*Q399/SUM($J399:$AB399)*(Eksplikatsioon!V401)/SUMPRODUCT($J399:$AB399,Eksplikatsioon!$O401:$AG401),"")),"")</f>
        <v/>
      </c>
      <c r="AK399" s="31" t="str">
        <f>IFERROR(IF($G399=Tabelid!$L$6,$E399*R399,IFERROR($E399*R399/SUM($J399:$AB399)*(Eksplikatsioon!W401)/SUMPRODUCT($J399:$AB399,Eksplikatsioon!$O401:$AG401),"")),"")</f>
        <v/>
      </c>
      <c r="AL399" s="31" t="str">
        <f>IFERROR(IF($G399=Tabelid!$L$6,$E399*S399,IFERROR($E399*S399/SUM($J399:$AB399)*(Eksplikatsioon!X401)/SUMPRODUCT($J399:$AB399,Eksplikatsioon!$O401:$AG401),"")),"")</f>
        <v/>
      </c>
      <c r="AM399" s="31" t="str">
        <f>IFERROR(IF($G399=Tabelid!$L$6,$E399*T399,IFERROR($E399*T399/SUM($J399:$AB399)*(Eksplikatsioon!Y401)/SUMPRODUCT($J399:$AB399,Eksplikatsioon!$O401:$AG401),"")),"")</f>
        <v/>
      </c>
      <c r="AN399" s="31" t="str">
        <f>IFERROR(IF($G399=Tabelid!$L$6,$E399*U399,IFERROR($E399*U399/SUM($J399:$AB399)*(Eksplikatsioon!Z401)/SUMPRODUCT($J399:$AB399,Eksplikatsioon!$O401:$AG401),"")),"")</f>
        <v/>
      </c>
      <c r="AO399" s="31" t="str">
        <f>IFERROR(IF($G399=Tabelid!$L$6,$E399*V399,IFERROR($E399*V399/SUM($J399:$AB399)*(Eksplikatsioon!AA401)/SUMPRODUCT($J399:$AB399,Eksplikatsioon!$O401:$AG401),"")),"")</f>
        <v/>
      </c>
      <c r="AP399" s="31" t="str">
        <f>IFERROR(IF($G399=Tabelid!$L$6,$E399*W399,IFERROR($E399*W399/SUM($J399:$AB399)*(Eksplikatsioon!AB401)/SUMPRODUCT($J399:$AB399,Eksplikatsioon!$O401:$AG401),"")),"")</f>
        <v/>
      </c>
      <c r="AQ399" s="31" t="str">
        <f>IFERROR(IF($G399=Tabelid!$L$6,$E399*X399,IFERROR($E399*X399/SUM($J399:$AB399)*(Eksplikatsioon!AC401)/SUMPRODUCT($J399:$AB399,Eksplikatsioon!$O401:$AG401),"")),"")</f>
        <v/>
      </c>
      <c r="AR399" s="31" t="str">
        <f>IFERROR(IF($G399=Tabelid!$L$6,$E399*Y399,IFERROR($E399*Y399/SUM($J399:$AB399)*(Eksplikatsioon!AD401)/SUMPRODUCT($J399:$AB399,Eksplikatsioon!$O401:$AG401),"")),"")</f>
        <v/>
      </c>
      <c r="AS399" s="31" t="str">
        <f>IFERROR(IF($G399=Tabelid!$L$6,$E399*Z399,IFERROR($E399*Z399/SUM($J399:$AB399)*(Eksplikatsioon!AE401)/SUMPRODUCT($J399:$AB399,Eksplikatsioon!$O401:$AG401),"")),"")</f>
        <v/>
      </c>
      <c r="AT399" s="31" t="str">
        <f>IFERROR(IF($G399=Tabelid!$L$6,$E399*AA399,IFERROR($E399*AA399/SUM($J399:$AB399)*(Eksplikatsioon!AF401)/SUMPRODUCT($J399:$AB399,Eksplikatsioon!$O401:$AG401),"")),"")</f>
        <v/>
      </c>
      <c r="AU399" s="31" t="str">
        <f>IFERROR(IF($G399=Tabelid!$L$6,$E399*AB399,IFERROR($E399*AB399/SUM($J399:$AB399)*(Eksplikatsioon!AG401)/SUMPRODUCT($J399:$AB399,Eksplikatsioon!$O401:$AG401),"")),"")</f>
        <v/>
      </c>
    </row>
    <row r="400" spans="1:47" x14ac:dyDescent="0.25">
      <c r="A400" s="25" t="str">
        <f>IF(Eksplikatsioon!A402=0,"",Eksplikatsioon!A402)</f>
        <v/>
      </c>
      <c r="B400" s="58" t="str">
        <f>IF(Eksplikatsioon!B402=0,"",Eksplikatsioon!B402)</f>
        <v/>
      </c>
      <c r="C400" s="25" t="str">
        <f>IF(Eksplikatsioon!C402=0,"",Eksplikatsioon!C402)</f>
        <v/>
      </c>
      <c r="D400" s="25" t="str">
        <f>IF(Eksplikatsioon!D402=0,"",Eksplikatsioon!D402)</f>
        <v/>
      </c>
      <c r="E400" s="56" t="str">
        <f>IF(Eksplikatsioon!F402=0,"",Eksplikatsioon!F402)</f>
        <v/>
      </c>
      <c r="F400" s="25" t="str">
        <f>IF(Eksplikatsioon!H402=0,"",Eksplikatsioon!H402)</f>
        <v/>
      </c>
      <c r="G400" s="25" t="str">
        <f>IF(Eksplikatsioon!J402=0,"",Eksplikatsioon!J402)</f>
        <v/>
      </c>
      <c r="H400" s="25" t="str">
        <f>IF(Eksplikatsioon!K402=0,"",Eksplikatsioon!K402)</f>
        <v/>
      </c>
      <c r="I400" s="25" t="str">
        <f>IF(Eksplikatsioon!L402=0,"",Eksplikatsioon!L402)</f>
        <v/>
      </c>
      <c r="J400" s="31"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1"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1"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1"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1"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1"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1"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1"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1"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1"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1"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1"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1"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1"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1"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1"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1"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1"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1"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IFERROR(IF($G400=Tabelid!$L$6,$E400*J400,IFERROR($E400*J400/SUM($J400:$AB400)*(Eksplikatsioon!O402)/SUMPRODUCT($J400:$AB400,Eksplikatsioon!$O402:$AG402),"")),"")</f>
        <v/>
      </c>
      <c r="AD400" s="31" t="str">
        <f>IFERROR(IF($G400=Tabelid!$L$6,$E400*K400,IFERROR($E400*K400/SUM($J400:$AB400)*(Eksplikatsioon!P402)/SUMPRODUCT($J400:$AB400,Eksplikatsioon!$O402:$AG402),"")),"")</f>
        <v/>
      </c>
      <c r="AE400" s="31" t="str">
        <f>IFERROR(IF($G400=Tabelid!$L$6,$E400*L400,IFERROR($E400*L400/SUM($J400:$AB400)*(Eksplikatsioon!Q402)/SUMPRODUCT($J400:$AB400,Eksplikatsioon!$O402:$AG402),"")),"")</f>
        <v/>
      </c>
      <c r="AF400" s="31" t="str">
        <f>IFERROR(IF($G400=Tabelid!$L$6,$E400*M400,IFERROR($E400*M400/SUM($J400:$AB400)*(Eksplikatsioon!R402)/SUMPRODUCT($J400:$AB400,Eksplikatsioon!$O402:$AG402),"")),"")</f>
        <v/>
      </c>
      <c r="AG400" s="31" t="str">
        <f>IFERROR(IF($G400=Tabelid!$L$6,$E400*N400,IFERROR($E400*N400/SUM($J400:$AB400)*(Eksplikatsioon!S402)/SUMPRODUCT($J400:$AB400,Eksplikatsioon!$O402:$AG402),"")),"")</f>
        <v/>
      </c>
      <c r="AH400" s="31" t="str">
        <f>IFERROR(IF($G400=Tabelid!$L$6,$E400*O400,IFERROR($E400*O400/SUM($J400:$AB400)*(Eksplikatsioon!T402)/SUMPRODUCT($J400:$AB400,Eksplikatsioon!$O402:$AG402),"")),"")</f>
        <v/>
      </c>
      <c r="AI400" s="31" t="str">
        <f>IFERROR(IF($G400=Tabelid!$L$6,$E400*P400,IFERROR($E400*P400/SUM($J400:$AB400)*(Eksplikatsioon!U402)/SUMPRODUCT($J400:$AB400,Eksplikatsioon!$O402:$AG402),"")),"")</f>
        <v/>
      </c>
      <c r="AJ400" s="31" t="str">
        <f>IFERROR(IF($G400=Tabelid!$L$6,$E400*Q400,IFERROR($E400*Q400/SUM($J400:$AB400)*(Eksplikatsioon!V402)/SUMPRODUCT($J400:$AB400,Eksplikatsioon!$O402:$AG402),"")),"")</f>
        <v/>
      </c>
      <c r="AK400" s="31" t="str">
        <f>IFERROR(IF($G400=Tabelid!$L$6,$E400*R400,IFERROR($E400*R400/SUM($J400:$AB400)*(Eksplikatsioon!W402)/SUMPRODUCT($J400:$AB400,Eksplikatsioon!$O402:$AG402),"")),"")</f>
        <v/>
      </c>
      <c r="AL400" s="31" t="str">
        <f>IFERROR(IF($G400=Tabelid!$L$6,$E400*S400,IFERROR($E400*S400/SUM($J400:$AB400)*(Eksplikatsioon!X402)/SUMPRODUCT($J400:$AB400,Eksplikatsioon!$O402:$AG402),"")),"")</f>
        <v/>
      </c>
      <c r="AM400" s="31" t="str">
        <f>IFERROR(IF($G400=Tabelid!$L$6,$E400*T400,IFERROR($E400*T400/SUM($J400:$AB400)*(Eksplikatsioon!Y402)/SUMPRODUCT($J400:$AB400,Eksplikatsioon!$O402:$AG402),"")),"")</f>
        <v/>
      </c>
      <c r="AN400" s="31" t="str">
        <f>IFERROR(IF($G400=Tabelid!$L$6,$E400*U400,IFERROR($E400*U400/SUM($J400:$AB400)*(Eksplikatsioon!Z402)/SUMPRODUCT($J400:$AB400,Eksplikatsioon!$O402:$AG402),"")),"")</f>
        <v/>
      </c>
      <c r="AO400" s="31" t="str">
        <f>IFERROR(IF($G400=Tabelid!$L$6,$E400*V400,IFERROR($E400*V400/SUM($J400:$AB400)*(Eksplikatsioon!AA402)/SUMPRODUCT($J400:$AB400,Eksplikatsioon!$O402:$AG402),"")),"")</f>
        <v/>
      </c>
      <c r="AP400" s="31" t="str">
        <f>IFERROR(IF($G400=Tabelid!$L$6,$E400*W400,IFERROR($E400*W400/SUM($J400:$AB400)*(Eksplikatsioon!AB402)/SUMPRODUCT($J400:$AB400,Eksplikatsioon!$O402:$AG402),"")),"")</f>
        <v/>
      </c>
      <c r="AQ400" s="31" t="str">
        <f>IFERROR(IF($G400=Tabelid!$L$6,$E400*X400,IFERROR($E400*X400/SUM($J400:$AB400)*(Eksplikatsioon!AC402)/SUMPRODUCT($J400:$AB400,Eksplikatsioon!$O402:$AG402),"")),"")</f>
        <v/>
      </c>
      <c r="AR400" s="31" t="str">
        <f>IFERROR(IF($G400=Tabelid!$L$6,$E400*Y400,IFERROR($E400*Y400/SUM($J400:$AB400)*(Eksplikatsioon!AD402)/SUMPRODUCT($J400:$AB400,Eksplikatsioon!$O402:$AG402),"")),"")</f>
        <v/>
      </c>
      <c r="AS400" s="31" t="str">
        <f>IFERROR(IF($G400=Tabelid!$L$6,$E400*Z400,IFERROR($E400*Z400/SUM($J400:$AB400)*(Eksplikatsioon!AE402)/SUMPRODUCT($J400:$AB400,Eksplikatsioon!$O402:$AG402),"")),"")</f>
        <v/>
      </c>
      <c r="AT400" s="31" t="str">
        <f>IFERROR(IF($G400=Tabelid!$L$6,$E400*AA400,IFERROR($E400*AA400/SUM($J400:$AB400)*(Eksplikatsioon!AF402)/SUMPRODUCT($J400:$AB400,Eksplikatsioon!$O402:$AG402),"")),"")</f>
        <v/>
      </c>
      <c r="AU400" s="31" t="str">
        <f>IFERROR(IF($G400=Tabelid!$L$6,$E400*AB400,IFERROR($E400*AB400/SUM($J400:$AB400)*(Eksplikatsioon!AG402)/SUMPRODUCT($J400:$AB400,Eksplikatsioon!$O402:$AG402),"")),"")</f>
        <v/>
      </c>
    </row>
    <row r="401" spans="1:47" x14ac:dyDescent="0.25">
      <c r="A401" s="25" t="str">
        <f>IF(Eksplikatsioon!A403=0,"",Eksplikatsioon!A403)</f>
        <v/>
      </c>
      <c r="B401" s="58" t="str">
        <f>IF(Eksplikatsioon!B403=0,"",Eksplikatsioon!B403)</f>
        <v/>
      </c>
      <c r="C401" s="25" t="str">
        <f>IF(Eksplikatsioon!C403=0,"",Eksplikatsioon!C403)</f>
        <v/>
      </c>
      <c r="D401" s="25" t="str">
        <f>IF(Eksplikatsioon!D403=0,"",Eksplikatsioon!D403)</f>
        <v/>
      </c>
      <c r="E401" s="56" t="str">
        <f>IF(Eksplikatsioon!F403=0,"",Eksplikatsioon!F403)</f>
        <v/>
      </c>
      <c r="F401" s="25" t="str">
        <f>IF(Eksplikatsioon!H403=0,"",Eksplikatsioon!H403)</f>
        <v/>
      </c>
      <c r="G401" s="25" t="str">
        <f>IF(Eksplikatsioon!J403=0,"",Eksplikatsioon!J403)</f>
        <v/>
      </c>
      <c r="H401" s="25" t="str">
        <f>IF(Eksplikatsioon!K403=0,"",Eksplikatsioon!K403)</f>
        <v/>
      </c>
      <c r="I401" s="25" t="str">
        <f>IF(Eksplikatsioon!L403=0,"",Eksplikatsioon!L403)</f>
        <v/>
      </c>
      <c r="J401" s="31"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1"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1"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1"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1"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1"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1"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1"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1"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1"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1"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1"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1"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1"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1"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1"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1"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1"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1"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IFERROR(IF($G401=Tabelid!$L$6,$E401*J401,IFERROR($E401*J401/SUM($J401:$AB401)*(Eksplikatsioon!O403)/SUMPRODUCT($J401:$AB401,Eksplikatsioon!$O403:$AG403),"")),"")</f>
        <v/>
      </c>
      <c r="AD401" s="31" t="str">
        <f>IFERROR(IF($G401=Tabelid!$L$6,$E401*K401,IFERROR($E401*K401/SUM($J401:$AB401)*(Eksplikatsioon!P403)/SUMPRODUCT($J401:$AB401,Eksplikatsioon!$O403:$AG403),"")),"")</f>
        <v/>
      </c>
      <c r="AE401" s="31" t="str">
        <f>IFERROR(IF($G401=Tabelid!$L$6,$E401*L401,IFERROR($E401*L401/SUM($J401:$AB401)*(Eksplikatsioon!Q403)/SUMPRODUCT($J401:$AB401,Eksplikatsioon!$O403:$AG403),"")),"")</f>
        <v/>
      </c>
      <c r="AF401" s="31" t="str">
        <f>IFERROR(IF($G401=Tabelid!$L$6,$E401*M401,IFERROR($E401*M401/SUM($J401:$AB401)*(Eksplikatsioon!R403)/SUMPRODUCT($J401:$AB401,Eksplikatsioon!$O403:$AG403),"")),"")</f>
        <v/>
      </c>
      <c r="AG401" s="31" t="str">
        <f>IFERROR(IF($G401=Tabelid!$L$6,$E401*N401,IFERROR($E401*N401/SUM($J401:$AB401)*(Eksplikatsioon!S403)/SUMPRODUCT($J401:$AB401,Eksplikatsioon!$O403:$AG403),"")),"")</f>
        <v/>
      </c>
      <c r="AH401" s="31" t="str">
        <f>IFERROR(IF($G401=Tabelid!$L$6,$E401*O401,IFERROR($E401*O401/SUM($J401:$AB401)*(Eksplikatsioon!T403)/SUMPRODUCT($J401:$AB401,Eksplikatsioon!$O403:$AG403),"")),"")</f>
        <v/>
      </c>
      <c r="AI401" s="31" t="str">
        <f>IFERROR(IF($G401=Tabelid!$L$6,$E401*P401,IFERROR($E401*P401/SUM($J401:$AB401)*(Eksplikatsioon!U403)/SUMPRODUCT($J401:$AB401,Eksplikatsioon!$O403:$AG403),"")),"")</f>
        <v/>
      </c>
      <c r="AJ401" s="31" t="str">
        <f>IFERROR(IF($G401=Tabelid!$L$6,$E401*Q401,IFERROR($E401*Q401/SUM($J401:$AB401)*(Eksplikatsioon!V403)/SUMPRODUCT($J401:$AB401,Eksplikatsioon!$O403:$AG403),"")),"")</f>
        <v/>
      </c>
      <c r="AK401" s="31" t="str">
        <f>IFERROR(IF($G401=Tabelid!$L$6,$E401*R401,IFERROR($E401*R401/SUM($J401:$AB401)*(Eksplikatsioon!W403)/SUMPRODUCT($J401:$AB401,Eksplikatsioon!$O403:$AG403),"")),"")</f>
        <v/>
      </c>
      <c r="AL401" s="31" t="str">
        <f>IFERROR(IF($G401=Tabelid!$L$6,$E401*S401,IFERROR($E401*S401/SUM($J401:$AB401)*(Eksplikatsioon!X403)/SUMPRODUCT($J401:$AB401,Eksplikatsioon!$O403:$AG403),"")),"")</f>
        <v/>
      </c>
      <c r="AM401" s="31" t="str">
        <f>IFERROR(IF($G401=Tabelid!$L$6,$E401*T401,IFERROR($E401*T401/SUM($J401:$AB401)*(Eksplikatsioon!Y403)/SUMPRODUCT($J401:$AB401,Eksplikatsioon!$O403:$AG403),"")),"")</f>
        <v/>
      </c>
      <c r="AN401" s="31" t="str">
        <f>IFERROR(IF($G401=Tabelid!$L$6,$E401*U401,IFERROR($E401*U401/SUM($J401:$AB401)*(Eksplikatsioon!Z403)/SUMPRODUCT($J401:$AB401,Eksplikatsioon!$O403:$AG403),"")),"")</f>
        <v/>
      </c>
      <c r="AO401" s="31" t="str">
        <f>IFERROR(IF($G401=Tabelid!$L$6,$E401*V401,IFERROR($E401*V401/SUM($J401:$AB401)*(Eksplikatsioon!AA403)/SUMPRODUCT($J401:$AB401,Eksplikatsioon!$O403:$AG403),"")),"")</f>
        <v/>
      </c>
      <c r="AP401" s="31" t="str">
        <f>IFERROR(IF($G401=Tabelid!$L$6,$E401*W401,IFERROR($E401*W401/SUM($J401:$AB401)*(Eksplikatsioon!AB403)/SUMPRODUCT($J401:$AB401,Eksplikatsioon!$O403:$AG403),"")),"")</f>
        <v/>
      </c>
      <c r="AQ401" s="31" t="str">
        <f>IFERROR(IF($G401=Tabelid!$L$6,$E401*X401,IFERROR($E401*X401/SUM($J401:$AB401)*(Eksplikatsioon!AC403)/SUMPRODUCT($J401:$AB401,Eksplikatsioon!$O403:$AG403),"")),"")</f>
        <v/>
      </c>
      <c r="AR401" s="31" t="str">
        <f>IFERROR(IF($G401=Tabelid!$L$6,$E401*Y401,IFERROR($E401*Y401/SUM($J401:$AB401)*(Eksplikatsioon!AD403)/SUMPRODUCT($J401:$AB401,Eksplikatsioon!$O403:$AG403),"")),"")</f>
        <v/>
      </c>
      <c r="AS401" s="31" t="str">
        <f>IFERROR(IF($G401=Tabelid!$L$6,$E401*Z401,IFERROR($E401*Z401/SUM($J401:$AB401)*(Eksplikatsioon!AE403)/SUMPRODUCT($J401:$AB401,Eksplikatsioon!$O403:$AG403),"")),"")</f>
        <v/>
      </c>
      <c r="AT401" s="31" t="str">
        <f>IFERROR(IF($G401=Tabelid!$L$6,$E401*AA401,IFERROR($E401*AA401/SUM($J401:$AB401)*(Eksplikatsioon!AF403)/SUMPRODUCT($J401:$AB401,Eksplikatsioon!$O403:$AG403),"")),"")</f>
        <v/>
      </c>
      <c r="AU401" s="31" t="str">
        <f>IFERROR(IF($G401=Tabelid!$L$6,$E401*AB401,IFERROR($E401*AB401/SUM($J401:$AB401)*(Eksplikatsioon!AG403)/SUMPRODUCT($J401:$AB401,Eksplikatsioon!$O403:$AG403),"")),"")</f>
        <v/>
      </c>
    </row>
    <row r="402" spans="1:47" x14ac:dyDescent="0.25">
      <c r="A402" s="25" t="str">
        <f>IF(Eksplikatsioon!A404=0,"",Eksplikatsioon!A404)</f>
        <v/>
      </c>
      <c r="B402" s="58" t="str">
        <f>IF(Eksplikatsioon!B404=0,"",Eksplikatsioon!B404)</f>
        <v/>
      </c>
      <c r="C402" s="25" t="str">
        <f>IF(Eksplikatsioon!C404=0,"",Eksplikatsioon!C404)</f>
        <v/>
      </c>
      <c r="D402" s="25" t="str">
        <f>IF(Eksplikatsioon!D404=0,"",Eksplikatsioon!D404)</f>
        <v/>
      </c>
      <c r="E402" s="56" t="str">
        <f>IF(Eksplikatsioon!F404=0,"",Eksplikatsioon!F404)</f>
        <v/>
      </c>
      <c r="F402" s="25" t="str">
        <f>IF(Eksplikatsioon!H404=0,"",Eksplikatsioon!H404)</f>
        <v/>
      </c>
      <c r="G402" s="25" t="str">
        <f>IF(Eksplikatsioon!J404=0,"",Eksplikatsioon!J404)</f>
        <v/>
      </c>
      <c r="H402" s="25" t="str">
        <f>IF(Eksplikatsioon!K404=0,"",Eksplikatsioon!K404)</f>
        <v/>
      </c>
      <c r="I402" s="25" t="str">
        <f>IF(Eksplikatsioon!L404=0,"",Eksplikatsioon!L404)</f>
        <v/>
      </c>
      <c r="J402" s="31"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1"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1"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1"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1"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1"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1"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1"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1"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1"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1"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1"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1"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1"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1"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1"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1"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1"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1"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IFERROR(IF($G402=Tabelid!$L$6,$E402*J402,IFERROR($E402*J402/SUM($J402:$AB402)*(Eksplikatsioon!O404)/SUMPRODUCT($J402:$AB402,Eksplikatsioon!$O404:$AG404),"")),"")</f>
        <v/>
      </c>
      <c r="AD402" s="31" t="str">
        <f>IFERROR(IF($G402=Tabelid!$L$6,$E402*K402,IFERROR($E402*K402/SUM($J402:$AB402)*(Eksplikatsioon!P404)/SUMPRODUCT($J402:$AB402,Eksplikatsioon!$O404:$AG404),"")),"")</f>
        <v/>
      </c>
      <c r="AE402" s="31" t="str">
        <f>IFERROR(IF($G402=Tabelid!$L$6,$E402*L402,IFERROR($E402*L402/SUM($J402:$AB402)*(Eksplikatsioon!Q404)/SUMPRODUCT($J402:$AB402,Eksplikatsioon!$O404:$AG404),"")),"")</f>
        <v/>
      </c>
      <c r="AF402" s="31" t="str">
        <f>IFERROR(IF($G402=Tabelid!$L$6,$E402*M402,IFERROR($E402*M402/SUM($J402:$AB402)*(Eksplikatsioon!R404)/SUMPRODUCT($J402:$AB402,Eksplikatsioon!$O404:$AG404),"")),"")</f>
        <v/>
      </c>
      <c r="AG402" s="31" t="str">
        <f>IFERROR(IF($G402=Tabelid!$L$6,$E402*N402,IFERROR($E402*N402/SUM($J402:$AB402)*(Eksplikatsioon!S404)/SUMPRODUCT($J402:$AB402,Eksplikatsioon!$O404:$AG404),"")),"")</f>
        <v/>
      </c>
      <c r="AH402" s="31" t="str">
        <f>IFERROR(IF($G402=Tabelid!$L$6,$E402*O402,IFERROR($E402*O402/SUM($J402:$AB402)*(Eksplikatsioon!T404)/SUMPRODUCT($J402:$AB402,Eksplikatsioon!$O404:$AG404),"")),"")</f>
        <v/>
      </c>
      <c r="AI402" s="31" t="str">
        <f>IFERROR(IF($G402=Tabelid!$L$6,$E402*P402,IFERROR($E402*P402/SUM($J402:$AB402)*(Eksplikatsioon!U404)/SUMPRODUCT($J402:$AB402,Eksplikatsioon!$O404:$AG404),"")),"")</f>
        <v/>
      </c>
      <c r="AJ402" s="31" t="str">
        <f>IFERROR(IF($G402=Tabelid!$L$6,$E402*Q402,IFERROR($E402*Q402/SUM($J402:$AB402)*(Eksplikatsioon!V404)/SUMPRODUCT($J402:$AB402,Eksplikatsioon!$O404:$AG404),"")),"")</f>
        <v/>
      </c>
      <c r="AK402" s="31" t="str">
        <f>IFERROR(IF($G402=Tabelid!$L$6,$E402*R402,IFERROR($E402*R402/SUM($J402:$AB402)*(Eksplikatsioon!W404)/SUMPRODUCT($J402:$AB402,Eksplikatsioon!$O404:$AG404),"")),"")</f>
        <v/>
      </c>
      <c r="AL402" s="31" t="str">
        <f>IFERROR(IF($G402=Tabelid!$L$6,$E402*S402,IFERROR($E402*S402/SUM($J402:$AB402)*(Eksplikatsioon!X404)/SUMPRODUCT($J402:$AB402,Eksplikatsioon!$O404:$AG404),"")),"")</f>
        <v/>
      </c>
      <c r="AM402" s="31" t="str">
        <f>IFERROR(IF($G402=Tabelid!$L$6,$E402*T402,IFERROR($E402*T402/SUM($J402:$AB402)*(Eksplikatsioon!Y404)/SUMPRODUCT($J402:$AB402,Eksplikatsioon!$O404:$AG404),"")),"")</f>
        <v/>
      </c>
      <c r="AN402" s="31" t="str">
        <f>IFERROR(IF($G402=Tabelid!$L$6,$E402*U402,IFERROR($E402*U402/SUM($J402:$AB402)*(Eksplikatsioon!Z404)/SUMPRODUCT($J402:$AB402,Eksplikatsioon!$O404:$AG404),"")),"")</f>
        <v/>
      </c>
      <c r="AO402" s="31" t="str">
        <f>IFERROR(IF($G402=Tabelid!$L$6,$E402*V402,IFERROR($E402*V402/SUM($J402:$AB402)*(Eksplikatsioon!AA404)/SUMPRODUCT($J402:$AB402,Eksplikatsioon!$O404:$AG404),"")),"")</f>
        <v/>
      </c>
      <c r="AP402" s="31" t="str">
        <f>IFERROR(IF($G402=Tabelid!$L$6,$E402*W402,IFERROR($E402*W402/SUM($J402:$AB402)*(Eksplikatsioon!AB404)/SUMPRODUCT($J402:$AB402,Eksplikatsioon!$O404:$AG404),"")),"")</f>
        <v/>
      </c>
      <c r="AQ402" s="31" t="str">
        <f>IFERROR(IF($G402=Tabelid!$L$6,$E402*X402,IFERROR($E402*X402/SUM($J402:$AB402)*(Eksplikatsioon!AC404)/SUMPRODUCT($J402:$AB402,Eksplikatsioon!$O404:$AG404),"")),"")</f>
        <v/>
      </c>
      <c r="AR402" s="31" t="str">
        <f>IFERROR(IF($G402=Tabelid!$L$6,$E402*Y402,IFERROR($E402*Y402/SUM($J402:$AB402)*(Eksplikatsioon!AD404)/SUMPRODUCT($J402:$AB402,Eksplikatsioon!$O404:$AG404),"")),"")</f>
        <v/>
      </c>
      <c r="AS402" s="31" t="str">
        <f>IFERROR(IF($G402=Tabelid!$L$6,$E402*Z402,IFERROR($E402*Z402/SUM($J402:$AB402)*(Eksplikatsioon!AE404)/SUMPRODUCT($J402:$AB402,Eksplikatsioon!$O404:$AG404),"")),"")</f>
        <v/>
      </c>
      <c r="AT402" s="31" t="str">
        <f>IFERROR(IF($G402=Tabelid!$L$6,$E402*AA402,IFERROR($E402*AA402/SUM($J402:$AB402)*(Eksplikatsioon!AF404)/SUMPRODUCT($J402:$AB402,Eksplikatsioon!$O404:$AG404),"")),"")</f>
        <v/>
      </c>
      <c r="AU402" s="31" t="str">
        <f>IFERROR(IF($G402=Tabelid!$L$6,$E402*AB402,IFERROR($E402*AB402/SUM($J402:$AB402)*(Eksplikatsioon!AG404)/SUMPRODUCT($J402:$AB402,Eksplikatsioon!$O404:$AG404),"")),"")</f>
        <v/>
      </c>
    </row>
    <row r="403" spans="1:47" x14ac:dyDescent="0.25">
      <c r="A403" s="25" t="str">
        <f>IF(Eksplikatsioon!A405=0,"",Eksplikatsioon!A405)</f>
        <v/>
      </c>
      <c r="B403" s="58" t="str">
        <f>IF(Eksplikatsioon!B405=0,"",Eksplikatsioon!B405)</f>
        <v/>
      </c>
      <c r="C403" s="25" t="str">
        <f>IF(Eksplikatsioon!C405=0,"",Eksplikatsioon!C405)</f>
        <v/>
      </c>
      <c r="D403" s="25" t="str">
        <f>IF(Eksplikatsioon!D405=0,"",Eksplikatsioon!D405)</f>
        <v/>
      </c>
      <c r="E403" s="56" t="str">
        <f>IF(Eksplikatsioon!F405=0,"",Eksplikatsioon!F405)</f>
        <v/>
      </c>
      <c r="F403" s="25" t="str">
        <f>IF(Eksplikatsioon!H405=0,"",Eksplikatsioon!H405)</f>
        <v/>
      </c>
      <c r="G403" s="25" t="str">
        <f>IF(Eksplikatsioon!J405=0,"",Eksplikatsioon!J405)</f>
        <v/>
      </c>
      <c r="H403" s="25" t="str">
        <f>IF(Eksplikatsioon!K405=0,"",Eksplikatsioon!K405)</f>
        <v/>
      </c>
      <c r="I403" s="25" t="str">
        <f>IF(Eksplikatsioon!L405=0,"",Eksplikatsioon!L405)</f>
        <v/>
      </c>
      <c r="J403" s="31"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1"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1"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1"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1"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1"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1"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1"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1"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1"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1"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1"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1"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1"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1"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1"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1"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1"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1"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IFERROR(IF($G403=Tabelid!$L$6,$E403*J403,IFERROR($E403*J403/SUM($J403:$AB403)*(Eksplikatsioon!O405)/SUMPRODUCT($J403:$AB403,Eksplikatsioon!$O405:$AG405),"")),"")</f>
        <v/>
      </c>
      <c r="AD403" s="31" t="str">
        <f>IFERROR(IF($G403=Tabelid!$L$6,$E403*K403,IFERROR($E403*K403/SUM($J403:$AB403)*(Eksplikatsioon!P405)/SUMPRODUCT($J403:$AB403,Eksplikatsioon!$O405:$AG405),"")),"")</f>
        <v/>
      </c>
      <c r="AE403" s="31" t="str">
        <f>IFERROR(IF($G403=Tabelid!$L$6,$E403*L403,IFERROR($E403*L403/SUM($J403:$AB403)*(Eksplikatsioon!Q405)/SUMPRODUCT($J403:$AB403,Eksplikatsioon!$O405:$AG405),"")),"")</f>
        <v/>
      </c>
      <c r="AF403" s="31" t="str">
        <f>IFERROR(IF($G403=Tabelid!$L$6,$E403*M403,IFERROR($E403*M403/SUM($J403:$AB403)*(Eksplikatsioon!R405)/SUMPRODUCT($J403:$AB403,Eksplikatsioon!$O405:$AG405),"")),"")</f>
        <v/>
      </c>
      <c r="AG403" s="31" t="str">
        <f>IFERROR(IF($G403=Tabelid!$L$6,$E403*N403,IFERROR($E403*N403/SUM($J403:$AB403)*(Eksplikatsioon!S405)/SUMPRODUCT($J403:$AB403,Eksplikatsioon!$O405:$AG405),"")),"")</f>
        <v/>
      </c>
      <c r="AH403" s="31" t="str">
        <f>IFERROR(IF($G403=Tabelid!$L$6,$E403*O403,IFERROR($E403*O403/SUM($J403:$AB403)*(Eksplikatsioon!T405)/SUMPRODUCT($J403:$AB403,Eksplikatsioon!$O405:$AG405),"")),"")</f>
        <v/>
      </c>
      <c r="AI403" s="31" t="str">
        <f>IFERROR(IF($G403=Tabelid!$L$6,$E403*P403,IFERROR($E403*P403/SUM($J403:$AB403)*(Eksplikatsioon!U405)/SUMPRODUCT($J403:$AB403,Eksplikatsioon!$O405:$AG405),"")),"")</f>
        <v/>
      </c>
      <c r="AJ403" s="31" t="str">
        <f>IFERROR(IF($G403=Tabelid!$L$6,$E403*Q403,IFERROR($E403*Q403/SUM($J403:$AB403)*(Eksplikatsioon!V405)/SUMPRODUCT($J403:$AB403,Eksplikatsioon!$O405:$AG405),"")),"")</f>
        <v/>
      </c>
      <c r="AK403" s="31" t="str">
        <f>IFERROR(IF($G403=Tabelid!$L$6,$E403*R403,IFERROR($E403*R403/SUM($J403:$AB403)*(Eksplikatsioon!W405)/SUMPRODUCT($J403:$AB403,Eksplikatsioon!$O405:$AG405),"")),"")</f>
        <v/>
      </c>
      <c r="AL403" s="31" t="str">
        <f>IFERROR(IF($G403=Tabelid!$L$6,$E403*S403,IFERROR($E403*S403/SUM($J403:$AB403)*(Eksplikatsioon!X405)/SUMPRODUCT($J403:$AB403,Eksplikatsioon!$O405:$AG405),"")),"")</f>
        <v/>
      </c>
      <c r="AM403" s="31" t="str">
        <f>IFERROR(IF($G403=Tabelid!$L$6,$E403*T403,IFERROR($E403*T403/SUM($J403:$AB403)*(Eksplikatsioon!Y405)/SUMPRODUCT($J403:$AB403,Eksplikatsioon!$O405:$AG405),"")),"")</f>
        <v/>
      </c>
      <c r="AN403" s="31" t="str">
        <f>IFERROR(IF($G403=Tabelid!$L$6,$E403*U403,IFERROR($E403*U403/SUM($J403:$AB403)*(Eksplikatsioon!Z405)/SUMPRODUCT($J403:$AB403,Eksplikatsioon!$O405:$AG405),"")),"")</f>
        <v/>
      </c>
      <c r="AO403" s="31" t="str">
        <f>IFERROR(IF($G403=Tabelid!$L$6,$E403*V403,IFERROR($E403*V403/SUM($J403:$AB403)*(Eksplikatsioon!AA405)/SUMPRODUCT($J403:$AB403,Eksplikatsioon!$O405:$AG405),"")),"")</f>
        <v/>
      </c>
      <c r="AP403" s="31" t="str">
        <f>IFERROR(IF($G403=Tabelid!$L$6,$E403*W403,IFERROR($E403*W403/SUM($J403:$AB403)*(Eksplikatsioon!AB405)/SUMPRODUCT($J403:$AB403,Eksplikatsioon!$O405:$AG405),"")),"")</f>
        <v/>
      </c>
      <c r="AQ403" s="31" t="str">
        <f>IFERROR(IF($G403=Tabelid!$L$6,$E403*X403,IFERROR($E403*X403/SUM($J403:$AB403)*(Eksplikatsioon!AC405)/SUMPRODUCT($J403:$AB403,Eksplikatsioon!$O405:$AG405),"")),"")</f>
        <v/>
      </c>
      <c r="AR403" s="31" t="str">
        <f>IFERROR(IF($G403=Tabelid!$L$6,$E403*Y403,IFERROR($E403*Y403/SUM($J403:$AB403)*(Eksplikatsioon!AD405)/SUMPRODUCT($J403:$AB403,Eksplikatsioon!$O405:$AG405),"")),"")</f>
        <v/>
      </c>
      <c r="AS403" s="31" t="str">
        <f>IFERROR(IF($G403=Tabelid!$L$6,$E403*Z403,IFERROR($E403*Z403/SUM($J403:$AB403)*(Eksplikatsioon!AE405)/SUMPRODUCT($J403:$AB403,Eksplikatsioon!$O405:$AG405),"")),"")</f>
        <v/>
      </c>
      <c r="AT403" s="31" t="str">
        <f>IFERROR(IF($G403=Tabelid!$L$6,$E403*AA403,IFERROR($E403*AA403/SUM($J403:$AB403)*(Eksplikatsioon!AF405)/SUMPRODUCT($J403:$AB403,Eksplikatsioon!$O405:$AG405),"")),"")</f>
        <v/>
      </c>
      <c r="AU403" s="31" t="str">
        <f>IFERROR(IF($G403=Tabelid!$L$6,$E403*AB403,IFERROR($E403*AB403/SUM($J403:$AB403)*(Eksplikatsioon!AG405)/SUMPRODUCT($J403:$AB403,Eksplikatsioon!$O405:$AG405),"")),"")</f>
        <v/>
      </c>
    </row>
    <row r="404" spans="1:47" x14ac:dyDescent="0.25">
      <c r="A404" s="25" t="str">
        <f>IF(Eksplikatsioon!A406=0,"",Eksplikatsioon!A406)</f>
        <v/>
      </c>
      <c r="B404" s="58" t="str">
        <f>IF(Eksplikatsioon!B406=0,"",Eksplikatsioon!B406)</f>
        <v/>
      </c>
      <c r="C404" s="25" t="str">
        <f>IF(Eksplikatsioon!C406=0,"",Eksplikatsioon!C406)</f>
        <v/>
      </c>
      <c r="D404" s="25" t="str">
        <f>IF(Eksplikatsioon!D406=0,"",Eksplikatsioon!D406)</f>
        <v/>
      </c>
      <c r="E404" s="56" t="str">
        <f>IF(Eksplikatsioon!F406=0,"",Eksplikatsioon!F406)</f>
        <v/>
      </c>
      <c r="F404" s="25" t="str">
        <f>IF(Eksplikatsioon!H406=0,"",Eksplikatsioon!H406)</f>
        <v/>
      </c>
      <c r="G404" s="25" t="str">
        <f>IF(Eksplikatsioon!J406=0,"",Eksplikatsioon!J406)</f>
        <v/>
      </c>
      <c r="H404" s="25" t="str">
        <f>IF(Eksplikatsioon!K406=0,"",Eksplikatsioon!K406)</f>
        <v/>
      </c>
      <c r="I404" s="25" t="str">
        <f>IF(Eksplikatsioon!L406=0,"",Eksplikatsioon!L406)</f>
        <v/>
      </c>
      <c r="J404" s="31"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1"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1"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1"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1"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1"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1"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1"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1"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1"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1"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1"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1"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1"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1"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1"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1"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1"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1"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IFERROR(IF($G404=Tabelid!$L$6,$E404*J404,IFERROR($E404*J404/SUM($J404:$AB404)*(Eksplikatsioon!O406)/SUMPRODUCT($J404:$AB404,Eksplikatsioon!$O406:$AG406),"")),"")</f>
        <v/>
      </c>
      <c r="AD404" s="31" t="str">
        <f>IFERROR(IF($G404=Tabelid!$L$6,$E404*K404,IFERROR($E404*K404/SUM($J404:$AB404)*(Eksplikatsioon!P406)/SUMPRODUCT($J404:$AB404,Eksplikatsioon!$O406:$AG406),"")),"")</f>
        <v/>
      </c>
      <c r="AE404" s="31" t="str">
        <f>IFERROR(IF($G404=Tabelid!$L$6,$E404*L404,IFERROR($E404*L404/SUM($J404:$AB404)*(Eksplikatsioon!Q406)/SUMPRODUCT($J404:$AB404,Eksplikatsioon!$O406:$AG406),"")),"")</f>
        <v/>
      </c>
      <c r="AF404" s="31" t="str">
        <f>IFERROR(IF($G404=Tabelid!$L$6,$E404*M404,IFERROR($E404*M404/SUM($J404:$AB404)*(Eksplikatsioon!R406)/SUMPRODUCT($J404:$AB404,Eksplikatsioon!$O406:$AG406),"")),"")</f>
        <v/>
      </c>
      <c r="AG404" s="31" t="str">
        <f>IFERROR(IF($G404=Tabelid!$L$6,$E404*N404,IFERROR($E404*N404/SUM($J404:$AB404)*(Eksplikatsioon!S406)/SUMPRODUCT($J404:$AB404,Eksplikatsioon!$O406:$AG406),"")),"")</f>
        <v/>
      </c>
      <c r="AH404" s="31" t="str">
        <f>IFERROR(IF($G404=Tabelid!$L$6,$E404*O404,IFERROR($E404*O404/SUM($J404:$AB404)*(Eksplikatsioon!T406)/SUMPRODUCT($J404:$AB404,Eksplikatsioon!$O406:$AG406),"")),"")</f>
        <v/>
      </c>
      <c r="AI404" s="31" t="str">
        <f>IFERROR(IF($G404=Tabelid!$L$6,$E404*P404,IFERROR($E404*P404/SUM($J404:$AB404)*(Eksplikatsioon!U406)/SUMPRODUCT($J404:$AB404,Eksplikatsioon!$O406:$AG406),"")),"")</f>
        <v/>
      </c>
      <c r="AJ404" s="31" t="str">
        <f>IFERROR(IF($G404=Tabelid!$L$6,$E404*Q404,IFERROR($E404*Q404/SUM($J404:$AB404)*(Eksplikatsioon!V406)/SUMPRODUCT($J404:$AB404,Eksplikatsioon!$O406:$AG406),"")),"")</f>
        <v/>
      </c>
      <c r="AK404" s="31" t="str">
        <f>IFERROR(IF($G404=Tabelid!$L$6,$E404*R404,IFERROR($E404*R404/SUM($J404:$AB404)*(Eksplikatsioon!W406)/SUMPRODUCT($J404:$AB404,Eksplikatsioon!$O406:$AG406),"")),"")</f>
        <v/>
      </c>
      <c r="AL404" s="31" t="str">
        <f>IFERROR(IF($G404=Tabelid!$L$6,$E404*S404,IFERROR($E404*S404/SUM($J404:$AB404)*(Eksplikatsioon!X406)/SUMPRODUCT($J404:$AB404,Eksplikatsioon!$O406:$AG406),"")),"")</f>
        <v/>
      </c>
      <c r="AM404" s="31" t="str">
        <f>IFERROR(IF($G404=Tabelid!$L$6,$E404*T404,IFERROR($E404*T404/SUM($J404:$AB404)*(Eksplikatsioon!Y406)/SUMPRODUCT($J404:$AB404,Eksplikatsioon!$O406:$AG406),"")),"")</f>
        <v/>
      </c>
      <c r="AN404" s="31" t="str">
        <f>IFERROR(IF($G404=Tabelid!$L$6,$E404*U404,IFERROR($E404*U404/SUM($J404:$AB404)*(Eksplikatsioon!Z406)/SUMPRODUCT($J404:$AB404,Eksplikatsioon!$O406:$AG406),"")),"")</f>
        <v/>
      </c>
      <c r="AO404" s="31" t="str">
        <f>IFERROR(IF($G404=Tabelid!$L$6,$E404*V404,IFERROR($E404*V404/SUM($J404:$AB404)*(Eksplikatsioon!AA406)/SUMPRODUCT($J404:$AB404,Eksplikatsioon!$O406:$AG406),"")),"")</f>
        <v/>
      </c>
      <c r="AP404" s="31" t="str">
        <f>IFERROR(IF($G404=Tabelid!$L$6,$E404*W404,IFERROR($E404*W404/SUM($J404:$AB404)*(Eksplikatsioon!AB406)/SUMPRODUCT($J404:$AB404,Eksplikatsioon!$O406:$AG406),"")),"")</f>
        <v/>
      </c>
      <c r="AQ404" s="31" t="str">
        <f>IFERROR(IF($G404=Tabelid!$L$6,$E404*X404,IFERROR($E404*X404/SUM($J404:$AB404)*(Eksplikatsioon!AC406)/SUMPRODUCT($J404:$AB404,Eksplikatsioon!$O406:$AG406),"")),"")</f>
        <v/>
      </c>
      <c r="AR404" s="31" t="str">
        <f>IFERROR(IF($G404=Tabelid!$L$6,$E404*Y404,IFERROR($E404*Y404/SUM($J404:$AB404)*(Eksplikatsioon!AD406)/SUMPRODUCT($J404:$AB404,Eksplikatsioon!$O406:$AG406),"")),"")</f>
        <v/>
      </c>
      <c r="AS404" s="31" t="str">
        <f>IFERROR(IF($G404=Tabelid!$L$6,$E404*Z404,IFERROR($E404*Z404/SUM($J404:$AB404)*(Eksplikatsioon!AE406)/SUMPRODUCT($J404:$AB404,Eksplikatsioon!$O406:$AG406),"")),"")</f>
        <v/>
      </c>
      <c r="AT404" s="31" t="str">
        <f>IFERROR(IF($G404=Tabelid!$L$6,$E404*AA404,IFERROR($E404*AA404/SUM($J404:$AB404)*(Eksplikatsioon!AF406)/SUMPRODUCT($J404:$AB404,Eksplikatsioon!$O406:$AG406),"")),"")</f>
        <v/>
      </c>
      <c r="AU404" s="31" t="str">
        <f>IFERROR(IF($G404=Tabelid!$L$6,$E404*AB404,IFERROR($E404*AB404/SUM($J404:$AB404)*(Eksplikatsioon!AG406)/SUMPRODUCT($J404:$AB404,Eksplikatsioon!$O406:$AG406),"")),"")</f>
        <v/>
      </c>
    </row>
    <row r="405" spans="1:47" x14ac:dyDescent="0.25">
      <c r="A405" s="25" t="str">
        <f>IF(Eksplikatsioon!A407=0,"",Eksplikatsioon!A407)</f>
        <v/>
      </c>
      <c r="B405" s="58" t="str">
        <f>IF(Eksplikatsioon!B407=0,"",Eksplikatsioon!B407)</f>
        <v/>
      </c>
      <c r="C405" s="25" t="str">
        <f>IF(Eksplikatsioon!C407=0,"",Eksplikatsioon!C407)</f>
        <v/>
      </c>
      <c r="D405" s="25" t="str">
        <f>IF(Eksplikatsioon!D407=0,"",Eksplikatsioon!D407)</f>
        <v/>
      </c>
      <c r="E405" s="56" t="str">
        <f>IF(Eksplikatsioon!F407=0,"",Eksplikatsioon!F407)</f>
        <v/>
      </c>
      <c r="F405" s="25" t="str">
        <f>IF(Eksplikatsioon!H407=0,"",Eksplikatsioon!H407)</f>
        <v/>
      </c>
      <c r="G405" s="25" t="str">
        <f>IF(Eksplikatsioon!J407=0,"",Eksplikatsioon!J407)</f>
        <v/>
      </c>
      <c r="H405" s="25" t="str">
        <f>IF(Eksplikatsioon!K407=0,"",Eksplikatsioon!K407)</f>
        <v/>
      </c>
      <c r="I405" s="25" t="str">
        <f>IF(Eksplikatsioon!L407=0,"",Eksplikatsioon!L407)</f>
        <v/>
      </c>
      <c r="J405" s="31"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1"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1"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1"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1"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1"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1"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1"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1"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1"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1"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1"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1"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1"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1"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1"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1"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1"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1"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IFERROR(IF($G405=Tabelid!$L$6,$E405*J405,IFERROR($E405*J405/SUM($J405:$AB405)*(Eksplikatsioon!O407)/SUMPRODUCT($J405:$AB405,Eksplikatsioon!$O407:$AG407),"")),"")</f>
        <v/>
      </c>
      <c r="AD405" s="31" t="str">
        <f>IFERROR(IF($G405=Tabelid!$L$6,$E405*K405,IFERROR($E405*K405/SUM($J405:$AB405)*(Eksplikatsioon!P407)/SUMPRODUCT($J405:$AB405,Eksplikatsioon!$O407:$AG407),"")),"")</f>
        <v/>
      </c>
      <c r="AE405" s="31" t="str">
        <f>IFERROR(IF($G405=Tabelid!$L$6,$E405*L405,IFERROR($E405*L405/SUM($J405:$AB405)*(Eksplikatsioon!Q407)/SUMPRODUCT($J405:$AB405,Eksplikatsioon!$O407:$AG407),"")),"")</f>
        <v/>
      </c>
      <c r="AF405" s="31" t="str">
        <f>IFERROR(IF($G405=Tabelid!$L$6,$E405*M405,IFERROR($E405*M405/SUM($J405:$AB405)*(Eksplikatsioon!R407)/SUMPRODUCT($J405:$AB405,Eksplikatsioon!$O407:$AG407),"")),"")</f>
        <v/>
      </c>
      <c r="AG405" s="31" t="str">
        <f>IFERROR(IF($G405=Tabelid!$L$6,$E405*N405,IFERROR($E405*N405/SUM($J405:$AB405)*(Eksplikatsioon!S407)/SUMPRODUCT($J405:$AB405,Eksplikatsioon!$O407:$AG407),"")),"")</f>
        <v/>
      </c>
      <c r="AH405" s="31" t="str">
        <f>IFERROR(IF($G405=Tabelid!$L$6,$E405*O405,IFERROR($E405*O405/SUM($J405:$AB405)*(Eksplikatsioon!T407)/SUMPRODUCT($J405:$AB405,Eksplikatsioon!$O407:$AG407),"")),"")</f>
        <v/>
      </c>
      <c r="AI405" s="31" t="str">
        <f>IFERROR(IF($G405=Tabelid!$L$6,$E405*P405,IFERROR($E405*P405/SUM($J405:$AB405)*(Eksplikatsioon!U407)/SUMPRODUCT($J405:$AB405,Eksplikatsioon!$O407:$AG407),"")),"")</f>
        <v/>
      </c>
      <c r="AJ405" s="31" t="str">
        <f>IFERROR(IF($G405=Tabelid!$L$6,$E405*Q405,IFERROR($E405*Q405/SUM($J405:$AB405)*(Eksplikatsioon!V407)/SUMPRODUCT($J405:$AB405,Eksplikatsioon!$O407:$AG407),"")),"")</f>
        <v/>
      </c>
      <c r="AK405" s="31" t="str">
        <f>IFERROR(IF($G405=Tabelid!$L$6,$E405*R405,IFERROR($E405*R405/SUM($J405:$AB405)*(Eksplikatsioon!W407)/SUMPRODUCT($J405:$AB405,Eksplikatsioon!$O407:$AG407),"")),"")</f>
        <v/>
      </c>
      <c r="AL405" s="31" t="str">
        <f>IFERROR(IF($G405=Tabelid!$L$6,$E405*S405,IFERROR($E405*S405/SUM($J405:$AB405)*(Eksplikatsioon!X407)/SUMPRODUCT($J405:$AB405,Eksplikatsioon!$O407:$AG407),"")),"")</f>
        <v/>
      </c>
      <c r="AM405" s="31" t="str">
        <f>IFERROR(IF($G405=Tabelid!$L$6,$E405*T405,IFERROR($E405*T405/SUM($J405:$AB405)*(Eksplikatsioon!Y407)/SUMPRODUCT($J405:$AB405,Eksplikatsioon!$O407:$AG407),"")),"")</f>
        <v/>
      </c>
      <c r="AN405" s="31" t="str">
        <f>IFERROR(IF($G405=Tabelid!$L$6,$E405*U405,IFERROR($E405*U405/SUM($J405:$AB405)*(Eksplikatsioon!Z407)/SUMPRODUCT($J405:$AB405,Eksplikatsioon!$O407:$AG407),"")),"")</f>
        <v/>
      </c>
      <c r="AO405" s="31" t="str">
        <f>IFERROR(IF($G405=Tabelid!$L$6,$E405*V405,IFERROR($E405*V405/SUM($J405:$AB405)*(Eksplikatsioon!AA407)/SUMPRODUCT($J405:$AB405,Eksplikatsioon!$O407:$AG407),"")),"")</f>
        <v/>
      </c>
      <c r="AP405" s="31" t="str">
        <f>IFERROR(IF($G405=Tabelid!$L$6,$E405*W405,IFERROR($E405*W405/SUM($J405:$AB405)*(Eksplikatsioon!AB407)/SUMPRODUCT($J405:$AB405,Eksplikatsioon!$O407:$AG407),"")),"")</f>
        <v/>
      </c>
      <c r="AQ405" s="31" t="str">
        <f>IFERROR(IF($G405=Tabelid!$L$6,$E405*X405,IFERROR($E405*X405/SUM($J405:$AB405)*(Eksplikatsioon!AC407)/SUMPRODUCT($J405:$AB405,Eksplikatsioon!$O407:$AG407),"")),"")</f>
        <v/>
      </c>
      <c r="AR405" s="31" t="str">
        <f>IFERROR(IF($G405=Tabelid!$L$6,$E405*Y405,IFERROR($E405*Y405/SUM($J405:$AB405)*(Eksplikatsioon!AD407)/SUMPRODUCT($J405:$AB405,Eksplikatsioon!$O407:$AG407),"")),"")</f>
        <v/>
      </c>
      <c r="AS405" s="31" t="str">
        <f>IFERROR(IF($G405=Tabelid!$L$6,$E405*Z405,IFERROR($E405*Z405/SUM($J405:$AB405)*(Eksplikatsioon!AE407)/SUMPRODUCT($J405:$AB405,Eksplikatsioon!$O407:$AG407),"")),"")</f>
        <v/>
      </c>
      <c r="AT405" s="31" t="str">
        <f>IFERROR(IF($G405=Tabelid!$L$6,$E405*AA405,IFERROR($E405*AA405/SUM($J405:$AB405)*(Eksplikatsioon!AF407)/SUMPRODUCT($J405:$AB405,Eksplikatsioon!$O407:$AG407),"")),"")</f>
        <v/>
      </c>
      <c r="AU405" s="31" t="str">
        <f>IFERROR(IF($G405=Tabelid!$L$6,$E405*AB405,IFERROR($E405*AB405/SUM($J405:$AB405)*(Eksplikatsioon!AG407)/SUMPRODUCT($J405:$AB405,Eksplikatsioon!$O407:$AG407),"")),"")</f>
        <v/>
      </c>
    </row>
    <row r="406" spans="1:47" x14ac:dyDescent="0.25">
      <c r="A406" s="25" t="str">
        <f>IF(Eksplikatsioon!A408=0,"",Eksplikatsioon!A408)</f>
        <v/>
      </c>
      <c r="B406" s="58" t="str">
        <f>IF(Eksplikatsioon!B408=0,"",Eksplikatsioon!B408)</f>
        <v/>
      </c>
      <c r="C406" s="25" t="str">
        <f>IF(Eksplikatsioon!C408=0,"",Eksplikatsioon!C408)</f>
        <v/>
      </c>
      <c r="D406" s="25" t="str">
        <f>IF(Eksplikatsioon!D408=0,"",Eksplikatsioon!D408)</f>
        <v/>
      </c>
      <c r="E406" s="56" t="str">
        <f>IF(Eksplikatsioon!F408=0,"",Eksplikatsioon!F408)</f>
        <v/>
      </c>
      <c r="F406" s="25" t="str">
        <f>IF(Eksplikatsioon!H408=0,"",Eksplikatsioon!H408)</f>
        <v/>
      </c>
      <c r="G406" s="25" t="str">
        <f>IF(Eksplikatsioon!J408=0,"",Eksplikatsioon!J408)</f>
        <v/>
      </c>
      <c r="H406" s="25" t="str">
        <f>IF(Eksplikatsioon!K408=0,"",Eksplikatsioon!K408)</f>
        <v/>
      </c>
      <c r="I406" s="25" t="str">
        <f>IF(Eksplikatsioon!L408=0,"",Eksplikatsioon!L408)</f>
        <v/>
      </c>
      <c r="J406" s="31"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1"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1"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1"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1"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1"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1"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1"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1"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1"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1"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1"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1"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1"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1"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1"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1"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1"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1"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IFERROR(IF($G406=Tabelid!$L$6,$E406*J406,IFERROR($E406*J406/SUM($J406:$AB406)*(Eksplikatsioon!O408)/SUMPRODUCT($J406:$AB406,Eksplikatsioon!$O408:$AG408),"")),"")</f>
        <v/>
      </c>
      <c r="AD406" s="31" t="str">
        <f>IFERROR(IF($G406=Tabelid!$L$6,$E406*K406,IFERROR($E406*K406/SUM($J406:$AB406)*(Eksplikatsioon!P408)/SUMPRODUCT($J406:$AB406,Eksplikatsioon!$O408:$AG408),"")),"")</f>
        <v/>
      </c>
      <c r="AE406" s="31" t="str">
        <f>IFERROR(IF($G406=Tabelid!$L$6,$E406*L406,IFERROR($E406*L406/SUM($J406:$AB406)*(Eksplikatsioon!Q408)/SUMPRODUCT($J406:$AB406,Eksplikatsioon!$O408:$AG408),"")),"")</f>
        <v/>
      </c>
      <c r="AF406" s="31" t="str">
        <f>IFERROR(IF($G406=Tabelid!$L$6,$E406*M406,IFERROR($E406*M406/SUM($J406:$AB406)*(Eksplikatsioon!R408)/SUMPRODUCT($J406:$AB406,Eksplikatsioon!$O408:$AG408),"")),"")</f>
        <v/>
      </c>
      <c r="AG406" s="31" t="str">
        <f>IFERROR(IF($G406=Tabelid!$L$6,$E406*N406,IFERROR($E406*N406/SUM($J406:$AB406)*(Eksplikatsioon!S408)/SUMPRODUCT($J406:$AB406,Eksplikatsioon!$O408:$AG408),"")),"")</f>
        <v/>
      </c>
      <c r="AH406" s="31" t="str">
        <f>IFERROR(IF($G406=Tabelid!$L$6,$E406*O406,IFERROR($E406*O406/SUM($J406:$AB406)*(Eksplikatsioon!T408)/SUMPRODUCT($J406:$AB406,Eksplikatsioon!$O408:$AG408),"")),"")</f>
        <v/>
      </c>
      <c r="AI406" s="31" t="str">
        <f>IFERROR(IF($G406=Tabelid!$L$6,$E406*P406,IFERROR($E406*P406/SUM($J406:$AB406)*(Eksplikatsioon!U408)/SUMPRODUCT($J406:$AB406,Eksplikatsioon!$O408:$AG408),"")),"")</f>
        <v/>
      </c>
      <c r="AJ406" s="31" t="str">
        <f>IFERROR(IF($G406=Tabelid!$L$6,$E406*Q406,IFERROR($E406*Q406/SUM($J406:$AB406)*(Eksplikatsioon!V408)/SUMPRODUCT($J406:$AB406,Eksplikatsioon!$O408:$AG408),"")),"")</f>
        <v/>
      </c>
      <c r="AK406" s="31" t="str">
        <f>IFERROR(IF($G406=Tabelid!$L$6,$E406*R406,IFERROR($E406*R406/SUM($J406:$AB406)*(Eksplikatsioon!W408)/SUMPRODUCT($J406:$AB406,Eksplikatsioon!$O408:$AG408),"")),"")</f>
        <v/>
      </c>
      <c r="AL406" s="31" t="str">
        <f>IFERROR(IF($G406=Tabelid!$L$6,$E406*S406,IFERROR($E406*S406/SUM($J406:$AB406)*(Eksplikatsioon!X408)/SUMPRODUCT($J406:$AB406,Eksplikatsioon!$O408:$AG408),"")),"")</f>
        <v/>
      </c>
      <c r="AM406" s="31" t="str">
        <f>IFERROR(IF($G406=Tabelid!$L$6,$E406*T406,IFERROR($E406*T406/SUM($J406:$AB406)*(Eksplikatsioon!Y408)/SUMPRODUCT($J406:$AB406,Eksplikatsioon!$O408:$AG408),"")),"")</f>
        <v/>
      </c>
      <c r="AN406" s="31" t="str">
        <f>IFERROR(IF($G406=Tabelid!$L$6,$E406*U406,IFERROR($E406*U406/SUM($J406:$AB406)*(Eksplikatsioon!Z408)/SUMPRODUCT($J406:$AB406,Eksplikatsioon!$O408:$AG408),"")),"")</f>
        <v/>
      </c>
      <c r="AO406" s="31" t="str">
        <f>IFERROR(IF($G406=Tabelid!$L$6,$E406*V406,IFERROR($E406*V406/SUM($J406:$AB406)*(Eksplikatsioon!AA408)/SUMPRODUCT($J406:$AB406,Eksplikatsioon!$O408:$AG408),"")),"")</f>
        <v/>
      </c>
      <c r="AP406" s="31" t="str">
        <f>IFERROR(IF($G406=Tabelid!$L$6,$E406*W406,IFERROR($E406*W406/SUM($J406:$AB406)*(Eksplikatsioon!AB408)/SUMPRODUCT($J406:$AB406,Eksplikatsioon!$O408:$AG408),"")),"")</f>
        <v/>
      </c>
      <c r="AQ406" s="31" t="str">
        <f>IFERROR(IF($G406=Tabelid!$L$6,$E406*X406,IFERROR($E406*X406/SUM($J406:$AB406)*(Eksplikatsioon!AC408)/SUMPRODUCT($J406:$AB406,Eksplikatsioon!$O408:$AG408),"")),"")</f>
        <v/>
      </c>
      <c r="AR406" s="31" t="str">
        <f>IFERROR(IF($G406=Tabelid!$L$6,$E406*Y406,IFERROR($E406*Y406/SUM($J406:$AB406)*(Eksplikatsioon!AD408)/SUMPRODUCT($J406:$AB406,Eksplikatsioon!$O408:$AG408),"")),"")</f>
        <v/>
      </c>
      <c r="AS406" s="31" t="str">
        <f>IFERROR(IF($G406=Tabelid!$L$6,$E406*Z406,IFERROR($E406*Z406/SUM($J406:$AB406)*(Eksplikatsioon!AE408)/SUMPRODUCT($J406:$AB406,Eksplikatsioon!$O408:$AG408),"")),"")</f>
        <v/>
      </c>
      <c r="AT406" s="31" t="str">
        <f>IFERROR(IF($G406=Tabelid!$L$6,$E406*AA406,IFERROR($E406*AA406/SUM($J406:$AB406)*(Eksplikatsioon!AF408)/SUMPRODUCT($J406:$AB406,Eksplikatsioon!$O408:$AG408),"")),"")</f>
        <v/>
      </c>
      <c r="AU406" s="31" t="str">
        <f>IFERROR(IF($G406=Tabelid!$L$6,$E406*AB406,IFERROR($E406*AB406/SUM($J406:$AB406)*(Eksplikatsioon!AG408)/SUMPRODUCT($J406:$AB406,Eksplikatsioon!$O408:$AG408),"")),"")</f>
        <v/>
      </c>
    </row>
    <row r="407" spans="1:47" x14ac:dyDescent="0.25">
      <c r="A407" s="25" t="str">
        <f>IF(Eksplikatsioon!A409=0,"",Eksplikatsioon!A409)</f>
        <v/>
      </c>
      <c r="B407" s="58" t="str">
        <f>IF(Eksplikatsioon!B409=0,"",Eksplikatsioon!B409)</f>
        <v/>
      </c>
      <c r="C407" s="25" t="str">
        <f>IF(Eksplikatsioon!C409=0,"",Eksplikatsioon!C409)</f>
        <v/>
      </c>
      <c r="D407" s="25" t="str">
        <f>IF(Eksplikatsioon!D409=0,"",Eksplikatsioon!D409)</f>
        <v/>
      </c>
      <c r="E407" s="56" t="str">
        <f>IF(Eksplikatsioon!F409=0,"",Eksplikatsioon!F409)</f>
        <v/>
      </c>
      <c r="F407" s="25" t="str">
        <f>IF(Eksplikatsioon!H409=0,"",Eksplikatsioon!H409)</f>
        <v/>
      </c>
      <c r="G407" s="25" t="str">
        <f>IF(Eksplikatsioon!J409=0,"",Eksplikatsioon!J409)</f>
        <v/>
      </c>
      <c r="H407" s="25" t="str">
        <f>IF(Eksplikatsioon!K409=0,"",Eksplikatsioon!K409)</f>
        <v/>
      </c>
      <c r="I407" s="25" t="str">
        <f>IF(Eksplikatsioon!L409=0,"",Eksplikatsioon!L409)</f>
        <v/>
      </c>
      <c r="J407" s="31"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1"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1"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1"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1"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1"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1"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1"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1"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1"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1"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1"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1"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1"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1"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1"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1"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1"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1"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IFERROR(IF($G407=Tabelid!$L$6,$E407*J407,IFERROR($E407*J407/SUM($J407:$AB407)*(Eksplikatsioon!O409)/SUMPRODUCT($J407:$AB407,Eksplikatsioon!$O409:$AG409),"")),"")</f>
        <v/>
      </c>
      <c r="AD407" s="31" t="str">
        <f>IFERROR(IF($G407=Tabelid!$L$6,$E407*K407,IFERROR($E407*K407/SUM($J407:$AB407)*(Eksplikatsioon!P409)/SUMPRODUCT($J407:$AB407,Eksplikatsioon!$O409:$AG409),"")),"")</f>
        <v/>
      </c>
      <c r="AE407" s="31" t="str">
        <f>IFERROR(IF($G407=Tabelid!$L$6,$E407*L407,IFERROR($E407*L407/SUM($J407:$AB407)*(Eksplikatsioon!Q409)/SUMPRODUCT($J407:$AB407,Eksplikatsioon!$O409:$AG409),"")),"")</f>
        <v/>
      </c>
      <c r="AF407" s="31" t="str">
        <f>IFERROR(IF($G407=Tabelid!$L$6,$E407*M407,IFERROR($E407*M407/SUM($J407:$AB407)*(Eksplikatsioon!R409)/SUMPRODUCT($J407:$AB407,Eksplikatsioon!$O409:$AG409),"")),"")</f>
        <v/>
      </c>
      <c r="AG407" s="31" t="str">
        <f>IFERROR(IF($G407=Tabelid!$L$6,$E407*N407,IFERROR($E407*N407/SUM($J407:$AB407)*(Eksplikatsioon!S409)/SUMPRODUCT($J407:$AB407,Eksplikatsioon!$O409:$AG409),"")),"")</f>
        <v/>
      </c>
      <c r="AH407" s="31" t="str">
        <f>IFERROR(IF($G407=Tabelid!$L$6,$E407*O407,IFERROR($E407*O407/SUM($J407:$AB407)*(Eksplikatsioon!T409)/SUMPRODUCT($J407:$AB407,Eksplikatsioon!$O409:$AG409),"")),"")</f>
        <v/>
      </c>
      <c r="AI407" s="31" t="str">
        <f>IFERROR(IF($G407=Tabelid!$L$6,$E407*P407,IFERROR($E407*P407/SUM($J407:$AB407)*(Eksplikatsioon!U409)/SUMPRODUCT($J407:$AB407,Eksplikatsioon!$O409:$AG409),"")),"")</f>
        <v/>
      </c>
      <c r="AJ407" s="31" t="str">
        <f>IFERROR(IF($G407=Tabelid!$L$6,$E407*Q407,IFERROR($E407*Q407/SUM($J407:$AB407)*(Eksplikatsioon!V409)/SUMPRODUCT($J407:$AB407,Eksplikatsioon!$O409:$AG409),"")),"")</f>
        <v/>
      </c>
      <c r="AK407" s="31" t="str">
        <f>IFERROR(IF($G407=Tabelid!$L$6,$E407*R407,IFERROR($E407*R407/SUM($J407:$AB407)*(Eksplikatsioon!W409)/SUMPRODUCT($J407:$AB407,Eksplikatsioon!$O409:$AG409),"")),"")</f>
        <v/>
      </c>
      <c r="AL407" s="31" t="str">
        <f>IFERROR(IF($G407=Tabelid!$L$6,$E407*S407,IFERROR($E407*S407/SUM($J407:$AB407)*(Eksplikatsioon!X409)/SUMPRODUCT($J407:$AB407,Eksplikatsioon!$O409:$AG409),"")),"")</f>
        <v/>
      </c>
      <c r="AM407" s="31" t="str">
        <f>IFERROR(IF($G407=Tabelid!$L$6,$E407*T407,IFERROR($E407*T407/SUM($J407:$AB407)*(Eksplikatsioon!Y409)/SUMPRODUCT($J407:$AB407,Eksplikatsioon!$O409:$AG409),"")),"")</f>
        <v/>
      </c>
      <c r="AN407" s="31" t="str">
        <f>IFERROR(IF($G407=Tabelid!$L$6,$E407*U407,IFERROR($E407*U407/SUM($J407:$AB407)*(Eksplikatsioon!Z409)/SUMPRODUCT($J407:$AB407,Eksplikatsioon!$O409:$AG409),"")),"")</f>
        <v/>
      </c>
      <c r="AO407" s="31" t="str">
        <f>IFERROR(IF($G407=Tabelid!$L$6,$E407*V407,IFERROR($E407*V407/SUM($J407:$AB407)*(Eksplikatsioon!AA409)/SUMPRODUCT($J407:$AB407,Eksplikatsioon!$O409:$AG409),"")),"")</f>
        <v/>
      </c>
      <c r="AP407" s="31" t="str">
        <f>IFERROR(IF($G407=Tabelid!$L$6,$E407*W407,IFERROR($E407*W407/SUM($J407:$AB407)*(Eksplikatsioon!AB409)/SUMPRODUCT($J407:$AB407,Eksplikatsioon!$O409:$AG409),"")),"")</f>
        <v/>
      </c>
      <c r="AQ407" s="31" t="str">
        <f>IFERROR(IF($G407=Tabelid!$L$6,$E407*X407,IFERROR($E407*X407/SUM($J407:$AB407)*(Eksplikatsioon!AC409)/SUMPRODUCT($J407:$AB407,Eksplikatsioon!$O409:$AG409),"")),"")</f>
        <v/>
      </c>
      <c r="AR407" s="31" t="str">
        <f>IFERROR(IF($G407=Tabelid!$L$6,$E407*Y407,IFERROR($E407*Y407/SUM($J407:$AB407)*(Eksplikatsioon!AD409)/SUMPRODUCT($J407:$AB407,Eksplikatsioon!$O409:$AG409),"")),"")</f>
        <v/>
      </c>
      <c r="AS407" s="31" t="str">
        <f>IFERROR(IF($G407=Tabelid!$L$6,$E407*Z407,IFERROR($E407*Z407/SUM($J407:$AB407)*(Eksplikatsioon!AE409)/SUMPRODUCT($J407:$AB407,Eksplikatsioon!$O409:$AG409),"")),"")</f>
        <v/>
      </c>
      <c r="AT407" s="31" t="str">
        <f>IFERROR(IF($G407=Tabelid!$L$6,$E407*AA407,IFERROR($E407*AA407/SUM($J407:$AB407)*(Eksplikatsioon!AF409)/SUMPRODUCT($J407:$AB407,Eksplikatsioon!$O409:$AG409),"")),"")</f>
        <v/>
      </c>
      <c r="AU407" s="31" t="str">
        <f>IFERROR(IF($G407=Tabelid!$L$6,$E407*AB407,IFERROR($E407*AB407/SUM($J407:$AB407)*(Eksplikatsioon!AG409)/SUMPRODUCT($J407:$AB407,Eksplikatsioon!$O409:$AG409),"")),"")</f>
        <v/>
      </c>
    </row>
    <row r="408" spans="1:47" x14ac:dyDescent="0.25">
      <c r="A408" s="25" t="str">
        <f>IF(Eksplikatsioon!A410=0,"",Eksplikatsioon!A410)</f>
        <v/>
      </c>
      <c r="B408" s="58" t="str">
        <f>IF(Eksplikatsioon!B410=0,"",Eksplikatsioon!B410)</f>
        <v/>
      </c>
      <c r="C408" s="25" t="str">
        <f>IF(Eksplikatsioon!C410=0,"",Eksplikatsioon!C410)</f>
        <v/>
      </c>
      <c r="D408" s="25" t="str">
        <f>IF(Eksplikatsioon!D410=0,"",Eksplikatsioon!D410)</f>
        <v/>
      </c>
      <c r="E408" s="56" t="str">
        <f>IF(Eksplikatsioon!F410=0,"",Eksplikatsioon!F410)</f>
        <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row>
    <row r="409" spans="1:47" x14ac:dyDescent="0.25">
      <c r="A409" s="25" t="str">
        <f>IF(Eksplikatsioon!A411=0,"",Eksplikatsioon!A411)</f>
        <v/>
      </c>
      <c r="B409" s="58" t="str">
        <f>IF(Eksplikatsioon!B411=0,"",Eksplikatsioon!B411)</f>
        <v/>
      </c>
      <c r="C409" s="25" t="str">
        <f>IF(Eksplikatsioon!C411=0,"",Eksplikatsioon!C411)</f>
        <v/>
      </c>
      <c r="D409" s="25" t="str">
        <f>IF(Eksplikatsioon!D411=0,"",Eksplikatsioon!D411)</f>
        <v/>
      </c>
      <c r="E409" s="56" t="str">
        <f>IF(Eksplikatsioon!F411=0,"",Eksplikatsioon!F411)</f>
        <v/>
      </c>
      <c r="F409" s="25" t="str">
        <f>IF(Eksplikatsioon!H411=0,"",Eksplikatsioon!H411)</f>
        <v/>
      </c>
      <c r="G409" s="25" t="str">
        <f>IF(Eksplikatsioon!J411=0,"",Eksplikatsioon!J411)</f>
        <v/>
      </c>
      <c r="H409" s="25" t="str">
        <f>IF(Eksplikatsioon!K411=0,"",Eksplikatsioon!K411)</f>
        <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row>
    <row r="410" spans="1:47" x14ac:dyDescent="0.25">
      <c r="A410" s="25" t="str">
        <f>IF(Eksplikatsioon!A412=0,"",Eksplikatsioon!A412)</f>
        <v/>
      </c>
      <c r="B410" s="58" t="str">
        <f>IF(Eksplikatsioon!B412=0,"",Eksplikatsioon!B412)</f>
        <v/>
      </c>
      <c r="C410" s="25" t="str">
        <f>IF(Eksplikatsioon!C412=0,"",Eksplikatsioon!C412)</f>
        <v/>
      </c>
      <c r="D410" s="25" t="str">
        <f>IF(Eksplikatsioon!D412=0,"",Eksplikatsioon!D412)</f>
        <v/>
      </c>
      <c r="E410" s="56" t="str">
        <f>IF(Eksplikatsioon!F412=0,"",Eksplikatsioon!F412)</f>
        <v/>
      </c>
      <c r="F410" s="25" t="str">
        <f>IF(Eksplikatsioon!H412=0,"",Eksplikatsioon!H412)</f>
        <v/>
      </c>
      <c r="G410" s="25" t="str">
        <f>IF(Eksplikatsioon!J412=0,"",Eksplikatsioon!J412)</f>
        <v/>
      </c>
      <c r="H410" s="25" t="str">
        <f>IF(Eksplikatsioon!K412=0,"",Eksplikatsioon!K412)</f>
        <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row>
    <row r="411" spans="1:47" x14ac:dyDescent="0.25">
      <c r="A411" s="25" t="str">
        <f>IF(Eksplikatsioon!A413=0,"",Eksplikatsioon!A413)</f>
        <v/>
      </c>
      <c r="B411" s="58" t="str">
        <f>IF(Eksplikatsioon!B413=0,"",Eksplikatsioon!B413)</f>
        <v/>
      </c>
      <c r="C411" s="25" t="str">
        <f>IF(Eksplikatsioon!C413=0,"",Eksplikatsioon!C413)</f>
        <v/>
      </c>
      <c r="D411" s="25" t="str">
        <f>IF(Eksplikatsioon!D413=0,"",Eksplikatsioon!D413)</f>
        <v/>
      </c>
      <c r="E411" s="56" t="str">
        <f>IF(Eksplikatsioon!F413=0,"",Eksplikatsioon!F413)</f>
        <v/>
      </c>
      <c r="F411" s="25" t="str">
        <f>IF(Eksplikatsioon!H413=0,"",Eksplikatsioon!H413)</f>
        <v/>
      </c>
      <c r="G411" s="25" t="str">
        <f>IF(Eksplikatsioon!J413=0,"",Eksplikatsioon!J413)</f>
        <v/>
      </c>
      <c r="H411" s="25" t="str">
        <f>IF(Eksplikatsioon!K413=0,"",Eksplikatsioon!K413)</f>
        <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row>
    <row r="412" spans="1:47" x14ac:dyDescent="0.25">
      <c r="A412" s="25" t="str">
        <f>IF(Eksplikatsioon!A414=0,"",Eksplikatsioon!A414)</f>
        <v/>
      </c>
      <c r="B412" s="58" t="str">
        <f>IF(Eksplikatsioon!B414=0,"",Eksplikatsioon!B414)</f>
        <v/>
      </c>
      <c r="C412" s="25" t="str">
        <f>IF(Eksplikatsioon!C414=0,"",Eksplikatsioon!C414)</f>
        <v/>
      </c>
      <c r="D412" s="25" t="str">
        <f>IF(Eksplikatsioon!D414=0,"",Eksplikatsioon!D414)</f>
        <v/>
      </c>
      <c r="E412" s="56" t="str">
        <f>IF(Eksplikatsioon!F414=0,"",Eksplikatsioon!F414)</f>
        <v/>
      </c>
      <c r="F412" s="25" t="str">
        <f>IF(Eksplikatsioon!H414=0,"",Eksplikatsioon!H414)</f>
        <v/>
      </c>
      <c r="G412" s="25" t="str">
        <f>IF(Eksplikatsioon!J414=0,"",Eksplikatsioon!J414)</f>
        <v/>
      </c>
      <c r="H412" s="25" t="str">
        <f>IF(Eksplikatsioon!K414=0,"",Eksplikatsioon!K414)</f>
        <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row>
    <row r="413" spans="1:47" x14ac:dyDescent="0.25">
      <c r="A413" s="25" t="str">
        <f>IF(Eksplikatsioon!A415=0,"",Eksplikatsioon!A415)</f>
        <v/>
      </c>
      <c r="B413" s="58" t="str">
        <f>IF(Eksplikatsioon!B415=0,"",Eksplikatsioon!B415)</f>
        <v/>
      </c>
      <c r="C413" s="25" t="str">
        <f>IF(Eksplikatsioon!C415=0,"",Eksplikatsioon!C415)</f>
        <v/>
      </c>
      <c r="D413" s="25" t="str">
        <f>IF(Eksplikatsioon!D415=0,"",Eksplikatsioon!D415)</f>
        <v/>
      </c>
      <c r="E413" s="56" t="str">
        <f>IF(Eksplikatsioon!F415=0,"",Eksplikatsioon!F415)</f>
        <v/>
      </c>
      <c r="F413" s="25" t="str">
        <f>IF(Eksplikatsioon!H415=0,"",Eksplikatsioon!H415)</f>
        <v/>
      </c>
      <c r="G413" s="25" t="str">
        <f>IF(Eksplikatsioon!J415=0,"",Eksplikatsioon!J415)</f>
        <v/>
      </c>
      <c r="H413" s="25" t="str">
        <f>IF(Eksplikatsioon!K415=0,"",Eksplikatsioon!K415)</f>
        <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row>
    <row r="414" spans="1:47" x14ac:dyDescent="0.25">
      <c r="A414" s="25" t="str">
        <f>IF(Eksplikatsioon!A416=0,"",Eksplikatsioon!A416)</f>
        <v/>
      </c>
      <c r="B414" s="58" t="str">
        <f>IF(Eksplikatsioon!B416=0,"",Eksplikatsioon!B416)</f>
        <v/>
      </c>
      <c r="C414" s="25" t="str">
        <f>IF(Eksplikatsioon!C416=0,"",Eksplikatsioon!C416)</f>
        <v/>
      </c>
      <c r="D414" s="25" t="str">
        <f>IF(Eksplikatsioon!D416=0,"",Eksplikatsioon!D416)</f>
        <v/>
      </c>
      <c r="E414" s="56" t="str">
        <f>IF(Eksplikatsioon!F416=0,"",Eksplikatsioon!F416)</f>
        <v/>
      </c>
      <c r="F414" s="25" t="str">
        <f>IF(Eksplikatsioon!H416=0,"",Eksplikatsioon!H416)</f>
        <v/>
      </c>
      <c r="G414" s="25" t="str">
        <f>IF(Eksplikatsioon!J416=0,"",Eksplikatsioon!J416)</f>
        <v/>
      </c>
      <c r="H414" s="25" t="str">
        <f>IF(Eksplikatsioon!K416=0,"",Eksplikatsioon!K416)</f>
        <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row>
    <row r="415" spans="1:47" x14ac:dyDescent="0.25">
      <c r="A415" s="25" t="str">
        <f>IF(Eksplikatsioon!A417=0,"",Eksplikatsioon!A417)</f>
        <v/>
      </c>
      <c r="B415" s="58" t="str">
        <f>IF(Eksplikatsioon!B417=0,"",Eksplikatsioon!B417)</f>
        <v/>
      </c>
      <c r="C415" s="25" t="str">
        <f>IF(Eksplikatsioon!C417=0,"",Eksplikatsioon!C417)</f>
        <v/>
      </c>
      <c r="D415" s="25" t="str">
        <f>IF(Eksplikatsioon!D417=0,"",Eksplikatsioon!D417)</f>
        <v/>
      </c>
      <c r="E415" s="56" t="str">
        <f>IF(Eksplikatsioon!F417=0,"",Eksplikatsioon!F417)</f>
        <v/>
      </c>
      <c r="F415" s="25" t="str">
        <f>IF(Eksplikatsioon!H417=0,"",Eksplikatsioon!H417)</f>
        <v/>
      </c>
      <c r="G415" s="25" t="str">
        <f>IF(Eksplikatsioon!J417=0,"",Eksplikatsioon!J417)</f>
        <v/>
      </c>
      <c r="H415" s="25" t="str">
        <f>IF(Eksplikatsioon!K417=0,"",Eksplikatsioon!K417)</f>
        <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row>
    <row r="416" spans="1:47" x14ac:dyDescent="0.25">
      <c r="A416" s="25" t="str">
        <f>IF(Eksplikatsioon!A418=0,"",Eksplikatsioon!A418)</f>
        <v/>
      </c>
      <c r="B416" s="58" t="str">
        <f>IF(Eksplikatsioon!B418=0,"",Eksplikatsioon!B418)</f>
        <v/>
      </c>
      <c r="C416" s="25" t="str">
        <f>IF(Eksplikatsioon!C418=0,"",Eksplikatsioon!C418)</f>
        <v/>
      </c>
      <c r="D416" s="25" t="str">
        <f>IF(Eksplikatsioon!D418=0,"",Eksplikatsioon!D418)</f>
        <v/>
      </c>
      <c r="E416" s="56" t="str">
        <f>IF(Eksplikatsioon!F418=0,"",Eksplikatsioon!F418)</f>
        <v/>
      </c>
      <c r="F416" s="25" t="str">
        <f>IF(Eksplikatsioon!H418=0,"",Eksplikatsioon!H418)</f>
        <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row>
    <row r="417" spans="1:47" x14ac:dyDescent="0.25">
      <c r="A417" s="25" t="str">
        <f>IF(Eksplikatsioon!A419=0,"",Eksplikatsioon!A419)</f>
        <v/>
      </c>
      <c r="B417" s="58" t="str">
        <f>IF(Eksplikatsioon!B419=0,"",Eksplikatsioon!B419)</f>
        <v/>
      </c>
      <c r="C417" s="25" t="str">
        <f>IF(Eksplikatsioon!C419=0,"",Eksplikatsioon!C419)</f>
        <v/>
      </c>
      <c r="D417" s="25" t="str">
        <f>IF(Eksplikatsioon!D419=0,"",Eksplikatsioon!D419)</f>
        <v/>
      </c>
      <c r="E417" s="56" t="str">
        <f>IF(Eksplikatsioon!F419=0,"",Eksplikatsioon!F419)</f>
        <v/>
      </c>
      <c r="F417" s="25" t="str">
        <f>IF(Eksplikatsioon!H419=0,"",Eksplikatsioon!H419)</f>
        <v/>
      </c>
      <c r="G417" s="25" t="str">
        <f>IF(Eksplikatsioon!J419=0,"",Eksplikatsioon!J419)</f>
        <v/>
      </c>
      <c r="H417" s="25" t="str">
        <f>IF(Eksplikatsioon!K419=0,"",Eksplikatsioon!K419)</f>
        <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row>
    <row r="418" spans="1:47" x14ac:dyDescent="0.25">
      <c r="A418" s="25" t="str">
        <f>IF(Eksplikatsioon!A420=0,"",Eksplikatsioon!A420)</f>
        <v/>
      </c>
      <c r="B418" s="58" t="str">
        <f>IF(Eksplikatsioon!B420=0,"",Eksplikatsioon!B420)</f>
        <v/>
      </c>
      <c r="C418" s="25" t="str">
        <f>IF(Eksplikatsioon!C420=0,"",Eksplikatsioon!C420)</f>
        <v/>
      </c>
      <c r="D418" s="25" t="str">
        <f>IF(Eksplikatsioon!D420=0,"",Eksplikatsioon!D420)</f>
        <v/>
      </c>
      <c r="E418" s="56" t="str">
        <f>IF(Eksplikatsioon!F420=0,"",Eksplikatsioon!F420)</f>
        <v/>
      </c>
      <c r="F418" s="25" t="str">
        <f>IF(Eksplikatsioon!H420=0,"",Eksplikatsioon!H420)</f>
        <v/>
      </c>
      <c r="G418" s="25" t="str">
        <f>IF(Eksplikatsioon!J420=0,"",Eksplikatsioon!J420)</f>
        <v/>
      </c>
      <c r="H418" s="25" t="str">
        <f>IF(Eksplikatsioon!K420=0,"",Eksplikatsioon!K420)</f>
        <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row>
    <row r="419" spans="1:47" x14ac:dyDescent="0.25">
      <c r="A419" s="25" t="str">
        <f>IF(Eksplikatsioon!A421=0,"",Eksplikatsioon!A421)</f>
        <v/>
      </c>
      <c r="B419" s="58" t="str">
        <f>IF(Eksplikatsioon!B421=0,"",Eksplikatsioon!B421)</f>
        <v/>
      </c>
      <c r="C419" s="25" t="str">
        <f>IF(Eksplikatsioon!C421=0,"",Eksplikatsioon!C421)</f>
        <v/>
      </c>
      <c r="D419" s="25" t="str">
        <f>IF(Eksplikatsioon!D421=0,"",Eksplikatsioon!D421)</f>
        <v/>
      </c>
      <c r="E419" s="56" t="str">
        <f>IF(Eksplikatsioon!F421=0,"",Eksplikatsioon!F421)</f>
        <v/>
      </c>
      <c r="F419" s="25" t="str">
        <f>IF(Eksplikatsioon!H421=0,"",Eksplikatsioon!H421)</f>
        <v/>
      </c>
      <c r="G419" s="25" t="str">
        <f>IF(Eksplikatsioon!J421=0,"",Eksplikatsioon!J421)</f>
        <v/>
      </c>
      <c r="H419" s="25" t="str">
        <f>IF(Eksplikatsioon!K421=0,"",Eksplikatsioon!K421)</f>
        <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row>
    <row r="420" spans="1:47" x14ac:dyDescent="0.25">
      <c r="A420" s="25" t="str">
        <f>IF(Eksplikatsioon!A422=0,"",Eksplikatsioon!A422)</f>
        <v/>
      </c>
      <c r="B420" s="58" t="str">
        <f>IF(Eksplikatsioon!B422=0,"",Eksplikatsioon!B422)</f>
        <v/>
      </c>
      <c r="C420" s="25" t="str">
        <f>IF(Eksplikatsioon!C422=0,"",Eksplikatsioon!C422)</f>
        <v/>
      </c>
      <c r="D420" s="25" t="str">
        <f>IF(Eksplikatsioon!D422=0,"",Eksplikatsioon!D422)</f>
        <v/>
      </c>
      <c r="E420" s="56" t="str">
        <f>IF(Eksplikatsioon!F422=0,"",Eksplikatsioon!F422)</f>
        <v/>
      </c>
      <c r="F420" s="25" t="str">
        <f>IF(Eksplikatsioon!H422=0,"",Eksplikatsioon!H422)</f>
        <v/>
      </c>
      <c r="G420" s="25" t="str">
        <f>IF(Eksplikatsioon!J422=0,"",Eksplikatsioon!J422)</f>
        <v/>
      </c>
      <c r="H420" s="25" t="str">
        <f>IF(Eksplikatsioon!K422=0,"",Eksplikatsioon!K422)</f>
        <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row>
    <row r="421" spans="1:47" x14ac:dyDescent="0.25">
      <c r="A421" s="25" t="str">
        <f>IF(Eksplikatsioon!A423=0,"",Eksplikatsioon!A423)</f>
        <v/>
      </c>
      <c r="B421" s="58" t="str">
        <f>IF(Eksplikatsioon!B423=0,"",Eksplikatsioon!B423)</f>
        <v/>
      </c>
      <c r="C421" s="25" t="str">
        <f>IF(Eksplikatsioon!C423=0,"",Eksplikatsioon!C423)</f>
        <v/>
      </c>
      <c r="D421" s="25" t="str">
        <f>IF(Eksplikatsioon!D423=0,"",Eksplikatsioon!D423)</f>
        <v/>
      </c>
      <c r="E421" s="56" t="str">
        <f>IF(Eksplikatsioon!F423=0,"",Eksplikatsioon!F423)</f>
        <v/>
      </c>
      <c r="F421" s="25" t="str">
        <f>IF(Eksplikatsioon!H423=0,"",Eksplikatsioon!H423)</f>
        <v/>
      </c>
      <c r="G421" s="25" t="str">
        <f>IF(Eksplikatsioon!J423=0,"",Eksplikatsioon!J423)</f>
        <v/>
      </c>
      <c r="H421" s="25" t="str">
        <f>IF(Eksplikatsioon!K423=0,"",Eksplikatsioon!K423)</f>
        <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row>
    <row r="422" spans="1:47" x14ac:dyDescent="0.25">
      <c r="A422" s="25" t="str">
        <f>IF(Eksplikatsioon!A424=0,"",Eksplikatsioon!A424)</f>
        <v/>
      </c>
      <c r="B422" s="58" t="str">
        <f>IF(Eksplikatsioon!B424=0,"",Eksplikatsioon!B424)</f>
        <v/>
      </c>
      <c r="C422" s="25" t="str">
        <f>IF(Eksplikatsioon!C424=0,"",Eksplikatsioon!C424)</f>
        <v/>
      </c>
      <c r="D422" s="25" t="str">
        <f>IF(Eksplikatsioon!D424=0,"",Eksplikatsioon!D424)</f>
        <v/>
      </c>
      <c r="E422" s="56" t="str">
        <f>IF(Eksplikatsioon!F424=0,"",Eksplikatsioon!F424)</f>
        <v/>
      </c>
      <c r="F422" s="25" t="str">
        <f>IF(Eksplikatsioon!H424=0,"",Eksplikatsioon!H424)</f>
        <v/>
      </c>
      <c r="G422" s="25" t="str">
        <f>IF(Eksplikatsioon!J424=0,"",Eksplikatsioon!J424)</f>
        <v/>
      </c>
      <c r="H422" s="25" t="str">
        <f>IF(Eksplikatsioon!K424=0,"",Eksplikatsioon!K424)</f>
        <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row>
    <row r="423" spans="1:47" x14ac:dyDescent="0.25">
      <c r="A423" s="25" t="str">
        <f>IF(Eksplikatsioon!A425=0,"",Eksplikatsioon!A425)</f>
        <v/>
      </c>
      <c r="B423" s="58" t="str">
        <f>IF(Eksplikatsioon!B425=0,"",Eksplikatsioon!B425)</f>
        <v/>
      </c>
      <c r="C423" s="25" t="str">
        <f>IF(Eksplikatsioon!C425=0,"",Eksplikatsioon!C425)</f>
        <v/>
      </c>
      <c r="D423" s="25" t="str">
        <f>IF(Eksplikatsioon!D425=0,"",Eksplikatsioon!D425)</f>
        <v/>
      </c>
      <c r="E423" s="56" t="str">
        <f>IF(Eksplikatsioon!F425=0,"",Eksplikatsioon!F425)</f>
        <v/>
      </c>
      <c r="F423" s="25" t="str">
        <f>IF(Eksplikatsioon!H425=0,"",Eksplikatsioon!H425)</f>
        <v/>
      </c>
      <c r="G423" s="25" t="str">
        <f>IF(Eksplikatsioon!J425=0,"",Eksplikatsioon!J425)</f>
        <v/>
      </c>
      <c r="H423" s="25" t="str">
        <f>IF(Eksplikatsioon!K425=0,"",Eksplikatsioon!K425)</f>
        <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row>
    <row r="424" spans="1:47" x14ac:dyDescent="0.25">
      <c r="A424" s="25" t="str">
        <f>IF(Eksplikatsioon!A426=0,"",Eksplikatsioon!A426)</f>
        <v/>
      </c>
      <c r="B424" s="58" t="str">
        <f>IF(Eksplikatsioon!B426=0,"",Eksplikatsioon!B426)</f>
        <v/>
      </c>
      <c r="C424" s="25" t="str">
        <f>IF(Eksplikatsioon!C426=0,"",Eksplikatsioon!C426)</f>
        <v/>
      </c>
      <c r="D424" s="25" t="str">
        <f>IF(Eksplikatsioon!D426=0,"",Eksplikatsioon!D426)</f>
        <v/>
      </c>
      <c r="E424" s="56" t="str">
        <f>IF(Eksplikatsioon!F426=0,"",Eksplikatsioon!F426)</f>
        <v/>
      </c>
      <c r="F424" s="25" t="str">
        <f>IF(Eksplikatsioon!H426=0,"",Eksplikatsioon!H426)</f>
        <v/>
      </c>
      <c r="G424" s="25" t="str">
        <f>IF(Eksplikatsioon!J426=0,"",Eksplikatsioon!J426)</f>
        <v/>
      </c>
      <c r="H424" s="25" t="str">
        <f>IF(Eksplikatsioon!K426=0,"",Eksplikatsioon!K426)</f>
        <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row>
    <row r="425" spans="1:47" x14ac:dyDescent="0.25">
      <c r="A425" s="25" t="str">
        <f>IF(Eksplikatsioon!A427=0,"",Eksplikatsioon!A427)</f>
        <v/>
      </c>
      <c r="B425" s="58" t="str">
        <f>IF(Eksplikatsioon!B427=0,"",Eksplikatsioon!B427)</f>
        <v/>
      </c>
      <c r="C425" s="25" t="str">
        <f>IF(Eksplikatsioon!C427=0,"",Eksplikatsioon!C427)</f>
        <v/>
      </c>
      <c r="D425" s="25" t="str">
        <f>IF(Eksplikatsioon!D427=0,"",Eksplikatsioon!D427)</f>
        <v/>
      </c>
      <c r="E425" s="56" t="str">
        <f>IF(Eksplikatsioon!F427=0,"",Eksplikatsioon!F427)</f>
        <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row>
    <row r="426" spans="1:47" x14ac:dyDescent="0.25">
      <c r="A426" s="25" t="str">
        <f>IF(Eksplikatsioon!A428=0,"",Eksplikatsioon!A428)</f>
        <v/>
      </c>
      <c r="B426" s="58" t="str">
        <f>IF(Eksplikatsioon!B428=0,"",Eksplikatsioon!B428)</f>
        <v/>
      </c>
      <c r="C426" s="25" t="str">
        <f>IF(Eksplikatsioon!C428=0,"",Eksplikatsioon!C428)</f>
        <v/>
      </c>
      <c r="D426" s="25" t="str">
        <f>IF(Eksplikatsioon!D428=0,"",Eksplikatsioon!D428)</f>
        <v/>
      </c>
      <c r="E426" s="56" t="str">
        <f>IF(Eksplikatsioon!F428=0,"",Eksplikatsioon!F428)</f>
        <v/>
      </c>
      <c r="F426" s="25" t="str">
        <f>IF(Eksplikatsioon!H428=0,"",Eksplikatsioon!H428)</f>
        <v/>
      </c>
      <c r="G426" s="25" t="str">
        <f>IF(Eksplikatsioon!J428=0,"",Eksplikatsioon!J428)</f>
        <v/>
      </c>
      <c r="H426" s="25" t="str">
        <f>IF(Eksplikatsioon!K428=0,"",Eksplikatsioon!K428)</f>
        <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row>
    <row r="427" spans="1:47" x14ac:dyDescent="0.25">
      <c r="A427" s="25" t="str">
        <f>IF(Eksplikatsioon!A429=0,"",Eksplikatsioon!A429)</f>
        <v/>
      </c>
      <c r="B427" s="58" t="str">
        <f>IF(Eksplikatsioon!B429=0,"",Eksplikatsioon!B429)</f>
        <v/>
      </c>
      <c r="C427" s="25" t="str">
        <f>IF(Eksplikatsioon!C429=0,"",Eksplikatsioon!C429)</f>
        <v/>
      </c>
      <c r="D427" s="25" t="str">
        <f>IF(Eksplikatsioon!D429=0,"",Eksplikatsioon!D429)</f>
        <v/>
      </c>
      <c r="E427" s="56" t="str">
        <f>IF(Eksplikatsioon!F429=0,"",Eksplikatsioon!F429)</f>
        <v/>
      </c>
      <c r="F427" s="25" t="str">
        <f>IF(Eksplikatsioon!H429=0,"",Eksplikatsioon!H429)</f>
        <v/>
      </c>
      <c r="G427" s="25" t="str">
        <f>IF(Eksplikatsioon!J429=0,"",Eksplikatsioon!J429)</f>
        <v/>
      </c>
      <c r="H427" s="25" t="str">
        <f>IF(Eksplikatsioon!K429=0,"",Eksplikatsioon!K429)</f>
        <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row>
    <row r="428" spans="1:47" x14ac:dyDescent="0.25">
      <c r="A428" s="25" t="str">
        <f>IF(Eksplikatsioon!A430=0,"",Eksplikatsioon!A430)</f>
        <v/>
      </c>
      <c r="B428" s="58" t="str">
        <f>IF(Eksplikatsioon!B430=0,"",Eksplikatsioon!B430)</f>
        <v/>
      </c>
      <c r="C428" s="25" t="str">
        <f>IF(Eksplikatsioon!C430=0,"",Eksplikatsioon!C430)</f>
        <v/>
      </c>
      <c r="D428" s="25" t="str">
        <f>IF(Eksplikatsioon!D430=0,"",Eksplikatsioon!D430)</f>
        <v/>
      </c>
      <c r="E428" s="56" t="str">
        <f>IF(Eksplikatsioon!F430=0,"",Eksplikatsioon!F430)</f>
        <v/>
      </c>
      <c r="F428" s="25" t="str">
        <f>IF(Eksplikatsioon!H430=0,"",Eksplikatsioon!H430)</f>
        <v/>
      </c>
      <c r="G428" s="25" t="str">
        <f>IF(Eksplikatsioon!J430=0,"",Eksplikatsioon!J430)</f>
        <v/>
      </c>
      <c r="H428" s="25" t="str">
        <f>IF(Eksplikatsioon!K430=0,"",Eksplikatsioon!K430)</f>
        <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row>
    <row r="429" spans="1:47" x14ac:dyDescent="0.25">
      <c r="A429" s="25" t="str">
        <f>IF(Eksplikatsioon!A431=0,"",Eksplikatsioon!A431)</f>
        <v/>
      </c>
      <c r="B429" s="58" t="str">
        <f>IF(Eksplikatsioon!B431=0,"",Eksplikatsioon!B431)</f>
        <v/>
      </c>
      <c r="C429" s="25" t="str">
        <f>IF(Eksplikatsioon!C431=0,"",Eksplikatsioon!C431)</f>
        <v/>
      </c>
      <c r="D429" s="25" t="str">
        <f>IF(Eksplikatsioon!D431=0,"",Eksplikatsioon!D431)</f>
        <v/>
      </c>
      <c r="E429" s="56" t="str">
        <f>IF(Eksplikatsioon!F431=0,"",Eksplikatsioon!F431)</f>
        <v/>
      </c>
      <c r="F429" s="25" t="str">
        <f>IF(Eksplikatsioon!H431=0,"",Eksplikatsioon!H431)</f>
        <v/>
      </c>
      <c r="G429" s="25" t="str">
        <f>IF(Eksplikatsioon!J431=0,"",Eksplikatsioon!J431)</f>
        <v/>
      </c>
      <c r="H429" s="25" t="str">
        <f>IF(Eksplikatsioon!K431=0,"",Eksplikatsioon!K431)</f>
        <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row>
    <row r="430" spans="1:47" x14ac:dyDescent="0.25">
      <c r="A430" s="25" t="str">
        <f>IF(Eksplikatsioon!A432=0,"",Eksplikatsioon!A432)</f>
        <v/>
      </c>
      <c r="B430" s="58" t="str">
        <f>IF(Eksplikatsioon!B432=0,"",Eksplikatsioon!B432)</f>
        <v/>
      </c>
      <c r="C430" s="25" t="str">
        <f>IF(Eksplikatsioon!C432=0,"",Eksplikatsioon!C432)</f>
        <v/>
      </c>
      <c r="D430" s="25" t="str">
        <f>IF(Eksplikatsioon!D432=0,"",Eksplikatsioon!D432)</f>
        <v/>
      </c>
      <c r="E430" s="56" t="str">
        <f>IF(Eksplikatsioon!F432=0,"",Eksplikatsioon!F432)</f>
        <v/>
      </c>
      <c r="F430" s="25" t="str">
        <f>IF(Eksplikatsioon!H432=0,"",Eksplikatsioon!H432)</f>
        <v/>
      </c>
      <c r="G430" s="25" t="str">
        <f>IF(Eksplikatsioon!J432=0,"",Eksplikatsioon!J432)</f>
        <v/>
      </c>
      <c r="H430" s="25" t="str">
        <f>IF(Eksplikatsioon!K432=0,"",Eksplikatsioon!K432)</f>
        <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row>
    <row r="431" spans="1:47" x14ac:dyDescent="0.25">
      <c r="A431" s="25" t="str">
        <f>IF(Eksplikatsioon!A433=0,"",Eksplikatsioon!A433)</f>
        <v/>
      </c>
      <c r="B431" s="58" t="str">
        <f>IF(Eksplikatsioon!B433=0,"",Eksplikatsioon!B433)</f>
        <v/>
      </c>
      <c r="C431" s="25" t="str">
        <f>IF(Eksplikatsioon!C433=0,"",Eksplikatsioon!C433)</f>
        <v/>
      </c>
      <c r="D431" s="25" t="str">
        <f>IF(Eksplikatsioon!D433=0,"",Eksplikatsioon!D433)</f>
        <v/>
      </c>
      <c r="E431" s="56" t="str">
        <f>IF(Eksplikatsioon!F433=0,"",Eksplikatsioon!F433)</f>
        <v/>
      </c>
      <c r="F431" s="25" t="str">
        <f>IF(Eksplikatsioon!H433=0,"",Eksplikatsioon!H433)</f>
        <v/>
      </c>
      <c r="G431" s="25" t="str">
        <f>IF(Eksplikatsioon!J433=0,"",Eksplikatsioon!J433)</f>
        <v/>
      </c>
      <c r="H431" s="25" t="str">
        <f>IF(Eksplikatsioon!K433=0,"",Eksplikatsioon!K433)</f>
        <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row>
    <row r="432" spans="1:47" x14ac:dyDescent="0.25">
      <c r="A432" s="25" t="str">
        <f>IF(Eksplikatsioon!A434=0,"",Eksplikatsioon!A434)</f>
        <v/>
      </c>
      <c r="B432" s="58" t="str">
        <f>IF(Eksplikatsioon!B434=0,"",Eksplikatsioon!B434)</f>
        <v/>
      </c>
      <c r="C432" s="25" t="str">
        <f>IF(Eksplikatsioon!C434=0,"",Eksplikatsioon!C434)</f>
        <v/>
      </c>
      <c r="D432" s="25" t="str">
        <f>IF(Eksplikatsioon!D434=0,"",Eksplikatsioon!D434)</f>
        <v/>
      </c>
      <c r="E432" s="56" t="str">
        <f>IF(Eksplikatsioon!F434=0,"",Eksplikatsioon!F434)</f>
        <v/>
      </c>
      <c r="F432" s="25" t="str">
        <f>IF(Eksplikatsioon!H434=0,"",Eksplikatsioon!H434)</f>
        <v/>
      </c>
      <c r="G432" s="25" t="str">
        <f>IF(Eksplikatsioon!J434=0,"",Eksplikatsioon!J434)</f>
        <v/>
      </c>
      <c r="H432" s="25" t="str">
        <f>IF(Eksplikatsioon!K434=0,"",Eksplikatsioon!K434)</f>
        <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row>
    <row r="433" spans="1:47" x14ac:dyDescent="0.25">
      <c r="A433" s="25" t="str">
        <f>IF(Eksplikatsioon!A435=0,"",Eksplikatsioon!A435)</f>
        <v/>
      </c>
      <c r="B433" s="58" t="str">
        <f>IF(Eksplikatsioon!B435=0,"",Eksplikatsioon!B435)</f>
        <v/>
      </c>
      <c r="C433" s="25" t="str">
        <f>IF(Eksplikatsioon!C435=0,"",Eksplikatsioon!C435)</f>
        <v/>
      </c>
      <c r="D433" s="25" t="str">
        <f>IF(Eksplikatsioon!D435=0,"",Eksplikatsioon!D435)</f>
        <v/>
      </c>
      <c r="E433" s="56" t="str">
        <f>IF(Eksplikatsioon!F435=0,"",Eksplikatsioon!F435)</f>
        <v/>
      </c>
      <c r="F433" s="25" t="str">
        <f>IF(Eksplikatsioon!H435=0,"",Eksplikatsioon!H435)</f>
        <v/>
      </c>
      <c r="G433" s="25" t="str">
        <f>IF(Eksplikatsioon!J435=0,"",Eksplikatsioon!J435)</f>
        <v/>
      </c>
      <c r="H433" s="25" t="str">
        <f>IF(Eksplikatsioon!K435=0,"",Eksplikatsioon!K435)</f>
        <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row>
    <row r="434" spans="1:47" x14ac:dyDescent="0.25">
      <c r="A434" s="25" t="str">
        <f>IF(Eksplikatsioon!A436=0,"",Eksplikatsioon!A436)</f>
        <v/>
      </c>
      <c r="B434" s="58" t="str">
        <f>IF(Eksplikatsioon!B436=0,"",Eksplikatsioon!B436)</f>
        <v/>
      </c>
      <c r="C434" s="25" t="str">
        <f>IF(Eksplikatsioon!C436=0,"",Eksplikatsioon!C436)</f>
        <v/>
      </c>
      <c r="D434" s="25" t="str">
        <f>IF(Eksplikatsioon!D436=0,"",Eksplikatsioon!D436)</f>
        <v/>
      </c>
      <c r="E434" s="56" t="str">
        <f>IF(Eksplikatsioon!F436=0,"",Eksplikatsioon!F436)</f>
        <v/>
      </c>
      <c r="F434" s="25" t="str">
        <f>IF(Eksplikatsioon!H436=0,"",Eksplikatsioon!H436)</f>
        <v/>
      </c>
      <c r="G434" s="25" t="str">
        <f>IF(Eksplikatsioon!J436=0,"",Eksplikatsioon!J436)</f>
        <v/>
      </c>
      <c r="H434" s="25" t="str">
        <f>IF(Eksplikatsioon!K436=0,"",Eksplikatsioon!K436)</f>
        <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row>
    <row r="435" spans="1:47" x14ac:dyDescent="0.25">
      <c r="A435" s="25" t="str">
        <f>IF(Eksplikatsioon!A437=0,"",Eksplikatsioon!A437)</f>
        <v/>
      </c>
      <c r="B435" s="58" t="str">
        <f>IF(Eksplikatsioon!B437=0,"",Eksplikatsioon!B437)</f>
        <v/>
      </c>
      <c r="C435" s="25" t="str">
        <f>IF(Eksplikatsioon!C437=0,"",Eksplikatsioon!C437)</f>
        <v/>
      </c>
      <c r="D435" s="25" t="str">
        <f>IF(Eksplikatsioon!D437=0,"",Eksplikatsioon!D437)</f>
        <v/>
      </c>
      <c r="E435" s="56" t="str">
        <f>IF(Eksplikatsioon!F437=0,"",Eksplikatsioon!F437)</f>
        <v/>
      </c>
      <c r="F435" s="25" t="str">
        <f>IF(Eksplikatsioon!H437=0,"",Eksplikatsioon!H437)</f>
        <v/>
      </c>
      <c r="G435" s="25" t="str">
        <f>IF(Eksplikatsioon!J437=0,"",Eksplikatsioon!J437)</f>
        <v/>
      </c>
      <c r="H435" s="25" t="str">
        <f>IF(Eksplikatsioon!K437=0,"",Eksplikatsioon!K437)</f>
        <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row>
    <row r="436" spans="1:47" x14ac:dyDescent="0.25">
      <c r="A436" s="25" t="str">
        <f>IF(Eksplikatsioon!A438=0,"",Eksplikatsioon!A438)</f>
        <v/>
      </c>
      <c r="B436" s="58" t="str">
        <f>IF(Eksplikatsioon!B438=0,"",Eksplikatsioon!B438)</f>
        <v/>
      </c>
      <c r="C436" s="25" t="str">
        <f>IF(Eksplikatsioon!C438=0,"",Eksplikatsioon!C438)</f>
        <v/>
      </c>
      <c r="D436" s="25" t="str">
        <f>IF(Eksplikatsioon!D438=0,"",Eksplikatsioon!D438)</f>
        <v/>
      </c>
      <c r="E436" s="56" t="str">
        <f>IF(Eksplikatsioon!F438=0,"",Eksplikatsioon!F438)</f>
        <v/>
      </c>
      <c r="F436" s="25" t="str">
        <f>IF(Eksplikatsioon!H438=0,"",Eksplikatsioon!H438)</f>
        <v/>
      </c>
      <c r="G436" s="25" t="str">
        <f>IF(Eksplikatsioon!J438=0,"",Eksplikatsioon!J438)</f>
        <v/>
      </c>
      <c r="H436" s="25" t="str">
        <f>IF(Eksplikatsioon!K438=0,"",Eksplikatsioon!K438)</f>
        <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row>
    <row r="437" spans="1:47" x14ac:dyDescent="0.25">
      <c r="A437" s="25" t="str">
        <f>IF(Eksplikatsioon!A439=0,"",Eksplikatsioon!A439)</f>
        <v/>
      </c>
      <c r="B437" s="58" t="str">
        <f>IF(Eksplikatsioon!B439=0,"",Eksplikatsioon!B439)</f>
        <v/>
      </c>
      <c r="C437" s="25" t="str">
        <f>IF(Eksplikatsioon!C439=0,"",Eksplikatsioon!C439)</f>
        <v/>
      </c>
      <c r="D437" s="25" t="str">
        <f>IF(Eksplikatsioon!D439=0,"",Eksplikatsioon!D439)</f>
        <v/>
      </c>
      <c r="E437" s="56" t="str">
        <f>IF(Eksplikatsioon!F439=0,"",Eksplikatsioon!F439)</f>
        <v/>
      </c>
      <c r="F437" s="25" t="str">
        <f>IF(Eksplikatsioon!H439=0,"",Eksplikatsioon!H439)</f>
        <v/>
      </c>
      <c r="G437" s="25" t="str">
        <f>IF(Eksplikatsioon!J439=0,"",Eksplikatsioon!J439)</f>
        <v/>
      </c>
      <c r="H437" s="25" t="str">
        <f>IF(Eksplikatsioon!K439=0,"",Eksplikatsioon!K439)</f>
        <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row>
    <row r="438" spans="1:47" x14ac:dyDescent="0.25">
      <c r="A438" s="25" t="str">
        <f>IF(Eksplikatsioon!A440=0,"",Eksplikatsioon!A440)</f>
        <v/>
      </c>
      <c r="B438" s="58" t="str">
        <f>IF(Eksplikatsioon!B440=0,"",Eksplikatsioon!B440)</f>
        <v/>
      </c>
      <c r="C438" s="25" t="str">
        <f>IF(Eksplikatsioon!C440=0,"",Eksplikatsioon!C440)</f>
        <v/>
      </c>
      <c r="D438" s="25" t="str">
        <f>IF(Eksplikatsioon!D440=0,"",Eksplikatsioon!D440)</f>
        <v/>
      </c>
      <c r="E438" s="56" t="str">
        <f>IF(Eksplikatsioon!F440=0,"",Eksplikatsioon!F440)</f>
        <v/>
      </c>
      <c r="F438" s="25" t="str">
        <f>IF(Eksplikatsioon!H440=0,"",Eksplikatsioon!H440)</f>
        <v/>
      </c>
      <c r="G438" s="25" t="str">
        <f>IF(Eksplikatsioon!J440=0,"",Eksplikatsioon!J440)</f>
        <v/>
      </c>
      <c r="H438" s="25" t="str">
        <f>IF(Eksplikatsioon!K440=0,"",Eksplikatsioon!K440)</f>
        <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row>
    <row r="439" spans="1:47" x14ac:dyDescent="0.25">
      <c r="A439" s="25" t="str">
        <f>IF(Eksplikatsioon!A441=0,"",Eksplikatsioon!A441)</f>
        <v/>
      </c>
      <c r="B439" s="58" t="str">
        <f>IF(Eksplikatsioon!B441=0,"",Eksplikatsioon!B441)</f>
        <v/>
      </c>
      <c r="C439" s="25" t="str">
        <f>IF(Eksplikatsioon!C441=0,"",Eksplikatsioon!C441)</f>
        <v/>
      </c>
      <c r="D439" s="25" t="str">
        <f>IF(Eksplikatsioon!D441=0,"",Eksplikatsioon!D441)</f>
        <v/>
      </c>
      <c r="E439" s="56" t="str">
        <f>IF(Eksplikatsioon!F441=0,"",Eksplikatsioon!F441)</f>
        <v/>
      </c>
      <c r="F439" s="25" t="str">
        <f>IF(Eksplikatsioon!H441=0,"",Eksplikatsioon!H441)</f>
        <v/>
      </c>
      <c r="G439" s="25" t="str">
        <f>IF(Eksplikatsioon!J441=0,"",Eksplikatsioon!J441)</f>
        <v/>
      </c>
      <c r="H439" s="25" t="str">
        <f>IF(Eksplikatsioon!K441=0,"",Eksplikatsioon!K441)</f>
        <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row>
    <row r="440" spans="1:47" x14ac:dyDescent="0.25">
      <c r="A440" s="25" t="str">
        <f>IF(Eksplikatsioon!A442=0,"",Eksplikatsioon!A442)</f>
        <v/>
      </c>
      <c r="B440" s="58" t="str">
        <f>IF(Eksplikatsioon!B442=0,"",Eksplikatsioon!B442)</f>
        <v/>
      </c>
      <c r="C440" s="25" t="str">
        <f>IF(Eksplikatsioon!C442=0,"",Eksplikatsioon!C442)</f>
        <v/>
      </c>
      <c r="D440" s="25" t="str">
        <f>IF(Eksplikatsioon!D442=0,"",Eksplikatsioon!D442)</f>
        <v/>
      </c>
      <c r="E440" s="56" t="str">
        <f>IF(Eksplikatsioon!F442=0,"",Eksplikatsioon!F442)</f>
        <v/>
      </c>
      <c r="F440" s="25" t="str">
        <f>IF(Eksplikatsioon!H442=0,"",Eksplikatsioon!H442)</f>
        <v/>
      </c>
      <c r="G440" s="25" t="str">
        <f>IF(Eksplikatsioon!J442=0,"",Eksplikatsioon!J442)</f>
        <v/>
      </c>
      <c r="H440" s="25" t="str">
        <f>IF(Eksplikatsioon!K442=0,"",Eksplikatsioon!K442)</f>
        <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row>
    <row r="441" spans="1:47" x14ac:dyDescent="0.25">
      <c r="A441" s="25" t="str">
        <f>IF(Eksplikatsioon!A443=0,"",Eksplikatsioon!A443)</f>
        <v/>
      </c>
      <c r="B441" s="58" t="str">
        <f>IF(Eksplikatsioon!B443=0,"",Eksplikatsioon!B443)</f>
        <v/>
      </c>
      <c r="C441" s="25" t="str">
        <f>IF(Eksplikatsioon!C443=0,"",Eksplikatsioon!C443)</f>
        <v/>
      </c>
      <c r="D441" s="25" t="str">
        <f>IF(Eksplikatsioon!D443=0,"",Eksplikatsioon!D443)</f>
        <v/>
      </c>
      <c r="E441" s="56" t="str">
        <f>IF(Eksplikatsioon!F443=0,"",Eksplikatsioon!F443)</f>
        <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row>
    <row r="442" spans="1:47" x14ac:dyDescent="0.25">
      <c r="A442" s="25" t="str">
        <f>IF(Eksplikatsioon!A444=0,"",Eksplikatsioon!A444)</f>
        <v/>
      </c>
      <c r="B442" s="58" t="str">
        <f>IF(Eksplikatsioon!B444=0,"",Eksplikatsioon!B444)</f>
        <v/>
      </c>
      <c r="C442" s="25" t="str">
        <f>IF(Eksplikatsioon!C444=0,"",Eksplikatsioon!C444)</f>
        <v/>
      </c>
      <c r="D442" s="25" t="str">
        <f>IF(Eksplikatsioon!D444=0,"",Eksplikatsioon!D444)</f>
        <v/>
      </c>
      <c r="E442" s="56" t="str">
        <f>IF(Eksplikatsioon!F444=0,"",Eksplikatsioon!F444)</f>
        <v/>
      </c>
      <c r="F442" s="25" t="str">
        <f>IF(Eksplikatsioon!H444=0,"",Eksplikatsioon!H444)</f>
        <v/>
      </c>
      <c r="G442" s="25" t="str">
        <f>IF(Eksplikatsioon!J444=0,"",Eksplikatsioon!J444)</f>
        <v/>
      </c>
      <c r="H442" s="25" t="str">
        <f>IF(Eksplikatsioon!K444=0,"",Eksplikatsioon!K444)</f>
        <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row>
    <row r="443" spans="1:47" x14ac:dyDescent="0.25">
      <c r="A443" s="25" t="str">
        <f>IF(Eksplikatsioon!A445=0,"",Eksplikatsioon!A445)</f>
        <v/>
      </c>
      <c r="B443" s="58" t="str">
        <f>IF(Eksplikatsioon!B445=0,"",Eksplikatsioon!B445)</f>
        <v/>
      </c>
      <c r="C443" s="25" t="str">
        <f>IF(Eksplikatsioon!C445=0,"",Eksplikatsioon!C445)</f>
        <v/>
      </c>
      <c r="D443" s="25" t="str">
        <f>IF(Eksplikatsioon!D445=0,"",Eksplikatsioon!D445)</f>
        <v/>
      </c>
      <c r="E443" s="56" t="str">
        <f>IF(Eksplikatsioon!F445=0,"",Eksplikatsioon!F445)</f>
        <v/>
      </c>
      <c r="F443" s="25" t="str">
        <f>IF(Eksplikatsioon!H445=0,"",Eksplikatsioon!H445)</f>
        <v/>
      </c>
      <c r="G443" s="25" t="str">
        <f>IF(Eksplikatsioon!J445=0,"",Eksplikatsioon!J445)</f>
        <v/>
      </c>
      <c r="H443" s="25" t="str">
        <f>IF(Eksplikatsioon!K445=0,"",Eksplikatsioon!K445)</f>
        <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row>
    <row r="444" spans="1:47" x14ac:dyDescent="0.25">
      <c r="A444" s="25" t="str">
        <f>IF(Eksplikatsioon!A446=0,"",Eksplikatsioon!A446)</f>
        <v/>
      </c>
      <c r="B444" s="58" t="str">
        <f>IF(Eksplikatsioon!B446=0,"",Eksplikatsioon!B446)</f>
        <v/>
      </c>
      <c r="C444" s="25" t="str">
        <f>IF(Eksplikatsioon!C446=0,"",Eksplikatsioon!C446)</f>
        <v/>
      </c>
      <c r="D444" s="25" t="str">
        <f>IF(Eksplikatsioon!D446=0,"",Eksplikatsioon!D446)</f>
        <v/>
      </c>
      <c r="E444" s="56" t="str">
        <f>IF(Eksplikatsioon!F446=0,"",Eksplikatsioon!F446)</f>
        <v/>
      </c>
      <c r="F444" s="25" t="str">
        <f>IF(Eksplikatsioon!H446=0,"",Eksplikatsioon!H446)</f>
        <v/>
      </c>
      <c r="G444" s="25" t="str">
        <f>IF(Eksplikatsioon!J446=0,"",Eksplikatsioon!J446)</f>
        <v/>
      </c>
      <c r="H444" s="25" t="str">
        <f>IF(Eksplikatsioon!K446=0,"",Eksplikatsioon!K446)</f>
        <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row>
    <row r="445" spans="1:47" x14ac:dyDescent="0.25">
      <c r="A445" s="25" t="str">
        <f>IF(Eksplikatsioon!A447=0,"",Eksplikatsioon!A447)</f>
        <v/>
      </c>
      <c r="B445" s="58" t="str">
        <f>IF(Eksplikatsioon!B447=0,"",Eksplikatsioon!B447)</f>
        <v/>
      </c>
      <c r="C445" s="25" t="str">
        <f>IF(Eksplikatsioon!C447=0,"",Eksplikatsioon!C447)</f>
        <v/>
      </c>
      <c r="D445" s="25" t="str">
        <f>IF(Eksplikatsioon!D447=0,"",Eksplikatsioon!D447)</f>
        <v/>
      </c>
      <c r="E445" s="56" t="str">
        <f>IF(Eksplikatsioon!F447=0,"",Eksplikatsioon!F447)</f>
        <v/>
      </c>
      <c r="F445" s="25" t="str">
        <f>IF(Eksplikatsioon!H447=0,"",Eksplikatsioon!H447)</f>
        <v/>
      </c>
      <c r="G445" s="25" t="str">
        <f>IF(Eksplikatsioon!J447=0,"",Eksplikatsioon!J447)</f>
        <v/>
      </c>
      <c r="H445" s="25" t="str">
        <f>IF(Eksplikatsioon!K447=0,"",Eksplikatsioon!K447)</f>
        <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row>
    <row r="446" spans="1:47" x14ac:dyDescent="0.25">
      <c r="A446" s="25" t="str">
        <f>IF(Eksplikatsioon!A448=0,"",Eksplikatsioon!A448)</f>
        <v/>
      </c>
      <c r="B446" s="58" t="str">
        <f>IF(Eksplikatsioon!B448=0,"",Eksplikatsioon!B448)</f>
        <v/>
      </c>
      <c r="C446" s="25" t="str">
        <f>IF(Eksplikatsioon!C448=0,"",Eksplikatsioon!C448)</f>
        <v/>
      </c>
      <c r="D446" s="25" t="str">
        <f>IF(Eksplikatsioon!D448=0,"",Eksplikatsioon!D448)</f>
        <v/>
      </c>
      <c r="E446" s="56" t="str">
        <f>IF(Eksplikatsioon!F448=0,"",Eksplikatsioon!F448)</f>
        <v/>
      </c>
      <c r="F446" s="25" t="str">
        <f>IF(Eksplikatsioon!H448=0,"",Eksplikatsioon!H448)</f>
        <v/>
      </c>
      <c r="G446" s="25" t="str">
        <f>IF(Eksplikatsioon!J448=0,"",Eksplikatsioon!J448)</f>
        <v/>
      </c>
      <c r="H446" s="25" t="str">
        <f>IF(Eksplikatsioon!K448=0,"",Eksplikatsioon!K448)</f>
        <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row>
    <row r="447" spans="1:47" x14ac:dyDescent="0.25">
      <c r="A447" s="25" t="str">
        <f>IF(Eksplikatsioon!A449=0,"",Eksplikatsioon!A449)</f>
        <v/>
      </c>
      <c r="B447" s="58" t="str">
        <f>IF(Eksplikatsioon!B449=0,"",Eksplikatsioon!B449)</f>
        <v/>
      </c>
      <c r="C447" s="25" t="str">
        <f>IF(Eksplikatsioon!C449=0,"",Eksplikatsioon!C449)</f>
        <v/>
      </c>
      <c r="D447" s="25" t="str">
        <f>IF(Eksplikatsioon!D449=0,"",Eksplikatsioon!D449)</f>
        <v/>
      </c>
      <c r="E447" s="56" t="str">
        <f>IF(Eksplikatsioon!F449=0,"",Eksplikatsioon!F449)</f>
        <v/>
      </c>
      <c r="F447" s="25" t="str">
        <f>IF(Eksplikatsioon!H449=0,"",Eksplikatsioon!H449)</f>
        <v/>
      </c>
      <c r="G447" s="25" t="str">
        <f>IF(Eksplikatsioon!J449=0,"",Eksplikatsioon!J449)</f>
        <v/>
      </c>
      <c r="H447" s="25" t="str">
        <f>IF(Eksplikatsioon!K449=0,"",Eksplikatsioon!K449)</f>
        <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row>
    <row r="448" spans="1:47" x14ac:dyDescent="0.25">
      <c r="A448" s="25" t="str">
        <f>IF(Eksplikatsioon!A450=0,"",Eksplikatsioon!A450)</f>
        <v/>
      </c>
      <c r="B448" s="58" t="str">
        <f>IF(Eksplikatsioon!B450=0,"",Eksplikatsioon!B450)</f>
        <v/>
      </c>
      <c r="C448" s="25" t="str">
        <f>IF(Eksplikatsioon!C450=0,"",Eksplikatsioon!C450)</f>
        <v/>
      </c>
      <c r="D448" s="25" t="str">
        <f>IF(Eksplikatsioon!D450=0,"",Eksplikatsioon!D450)</f>
        <v/>
      </c>
      <c r="E448" s="56" t="str">
        <f>IF(Eksplikatsioon!F450=0,"",Eksplikatsioon!F450)</f>
        <v/>
      </c>
      <c r="F448" s="25" t="str">
        <f>IF(Eksplikatsioon!H450=0,"",Eksplikatsioon!H450)</f>
        <v/>
      </c>
      <c r="G448" s="25" t="str">
        <f>IF(Eksplikatsioon!J450=0,"",Eksplikatsioon!J450)</f>
        <v/>
      </c>
      <c r="H448" s="25" t="str">
        <f>IF(Eksplikatsioon!K450=0,"",Eksplikatsioon!K450)</f>
        <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row>
    <row r="449" spans="1:47" x14ac:dyDescent="0.25">
      <c r="A449" s="25" t="str">
        <f>IF(Eksplikatsioon!A451=0,"",Eksplikatsioon!A451)</f>
        <v/>
      </c>
      <c r="B449" s="58" t="str">
        <f>IF(Eksplikatsioon!B451=0,"",Eksplikatsioon!B451)</f>
        <v/>
      </c>
      <c r="C449" s="25" t="str">
        <f>IF(Eksplikatsioon!C451=0,"",Eksplikatsioon!C451)</f>
        <v/>
      </c>
      <c r="D449" s="25" t="str">
        <f>IF(Eksplikatsioon!D451=0,"",Eksplikatsioon!D451)</f>
        <v/>
      </c>
      <c r="E449" s="56" t="str">
        <f>IF(Eksplikatsioon!F451=0,"",Eksplikatsioon!F451)</f>
        <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row>
    <row r="450" spans="1:47" x14ac:dyDescent="0.25">
      <c r="A450" s="25" t="str">
        <f>IF(Eksplikatsioon!A452=0,"",Eksplikatsioon!A452)</f>
        <v/>
      </c>
      <c r="B450" s="58" t="str">
        <f>IF(Eksplikatsioon!B452=0,"",Eksplikatsioon!B452)</f>
        <v/>
      </c>
      <c r="C450" s="25" t="str">
        <f>IF(Eksplikatsioon!C452=0,"",Eksplikatsioon!C452)</f>
        <v/>
      </c>
      <c r="D450" s="25" t="str">
        <f>IF(Eksplikatsioon!D452=0,"",Eksplikatsioon!D452)</f>
        <v/>
      </c>
      <c r="E450" s="56" t="str">
        <f>IF(Eksplikatsioon!F452=0,"",Eksplikatsioon!F452)</f>
        <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row>
    <row r="451" spans="1:47" x14ac:dyDescent="0.25">
      <c r="A451" s="25" t="str">
        <f>IF(Eksplikatsioon!A453=0,"",Eksplikatsioon!A453)</f>
        <v/>
      </c>
      <c r="B451" s="58" t="str">
        <f>IF(Eksplikatsioon!B453=0,"",Eksplikatsioon!B453)</f>
        <v/>
      </c>
      <c r="C451" s="25" t="str">
        <f>IF(Eksplikatsioon!C453=0,"",Eksplikatsioon!C453)</f>
        <v/>
      </c>
      <c r="D451" s="25" t="str">
        <f>IF(Eksplikatsioon!D453=0,"",Eksplikatsioon!D453)</f>
        <v/>
      </c>
      <c r="E451" s="56" t="str">
        <f>IF(Eksplikatsioon!F453=0,"",Eksplikatsioon!F453)</f>
        <v/>
      </c>
      <c r="F451" s="25" t="str">
        <f>IF(Eksplikatsioon!H453=0,"",Eksplikatsioon!H453)</f>
        <v/>
      </c>
      <c r="G451" s="25" t="str">
        <f>IF(Eksplikatsioon!J453=0,"",Eksplikatsioon!J453)</f>
        <v/>
      </c>
      <c r="H451" s="25" t="str">
        <f>IF(Eksplikatsioon!K453=0,"",Eksplikatsioon!K453)</f>
        <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row>
    <row r="452" spans="1:47" x14ac:dyDescent="0.25">
      <c r="A452" s="25" t="str">
        <f>IF(Eksplikatsioon!A454=0,"",Eksplikatsioon!A454)</f>
        <v/>
      </c>
      <c r="B452" s="58" t="str">
        <f>IF(Eksplikatsioon!B454=0,"",Eksplikatsioon!B454)</f>
        <v/>
      </c>
      <c r="C452" s="25" t="str">
        <f>IF(Eksplikatsioon!C454=0,"",Eksplikatsioon!C454)</f>
        <v/>
      </c>
      <c r="D452" s="25" t="str">
        <f>IF(Eksplikatsioon!D454=0,"",Eksplikatsioon!D454)</f>
        <v/>
      </c>
      <c r="E452" s="56" t="str">
        <f>IF(Eksplikatsioon!F454=0,"",Eksplikatsioon!F454)</f>
        <v/>
      </c>
      <c r="F452" s="25" t="str">
        <f>IF(Eksplikatsioon!H454=0,"",Eksplikatsioon!H454)</f>
        <v/>
      </c>
      <c r="G452" s="25" t="str">
        <f>IF(Eksplikatsioon!J454=0,"",Eksplikatsioon!J454)</f>
        <v/>
      </c>
      <c r="H452" s="25" t="str">
        <f>IF(Eksplikatsioon!K454=0,"",Eksplikatsioon!K454)</f>
        <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row>
    <row r="453" spans="1:47" x14ac:dyDescent="0.25">
      <c r="A453" s="25" t="str">
        <f>IF(Eksplikatsioon!A455=0,"",Eksplikatsioon!A455)</f>
        <v/>
      </c>
      <c r="B453" s="58" t="str">
        <f>IF(Eksplikatsioon!B455=0,"",Eksplikatsioon!B455)</f>
        <v/>
      </c>
      <c r="C453" s="25" t="str">
        <f>IF(Eksplikatsioon!C455=0,"",Eksplikatsioon!C455)</f>
        <v/>
      </c>
      <c r="D453" s="25" t="str">
        <f>IF(Eksplikatsioon!D455=0,"",Eksplikatsioon!D455)</f>
        <v/>
      </c>
      <c r="E453" s="56" t="str">
        <f>IF(Eksplikatsioon!F455=0,"",Eksplikatsioon!F455)</f>
        <v/>
      </c>
      <c r="F453" s="25" t="str">
        <f>IF(Eksplikatsioon!H455=0,"",Eksplikatsioon!H455)</f>
        <v/>
      </c>
      <c r="G453" s="25" t="str">
        <f>IF(Eksplikatsioon!J455=0,"",Eksplikatsioon!J455)</f>
        <v/>
      </c>
      <c r="H453" s="25" t="str">
        <f>IF(Eksplikatsioon!K455=0,"",Eksplikatsioon!K455)</f>
        <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row>
    <row r="454" spans="1:47" x14ac:dyDescent="0.25">
      <c r="A454" s="25" t="str">
        <f>IF(Eksplikatsioon!A456=0,"",Eksplikatsioon!A456)</f>
        <v/>
      </c>
      <c r="B454" s="58" t="str">
        <f>IF(Eksplikatsioon!B456=0,"",Eksplikatsioon!B456)</f>
        <v/>
      </c>
      <c r="C454" s="25" t="str">
        <f>IF(Eksplikatsioon!C456=0,"",Eksplikatsioon!C456)</f>
        <v/>
      </c>
      <c r="D454" s="25" t="str">
        <f>IF(Eksplikatsioon!D456=0,"",Eksplikatsioon!D456)</f>
        <v/>
      </c>
      <c r="E454" s="56" t="str">
        <f>IF(Eksplikatsioon!F456=0,"",Eksplikatsioon!F456)</f>
        <v/>
      </c>
      <c r="F454" s="25" t="str">
        <f>IF(Eksplikatsioon!H456=0,"",Eksplikatsioon!H456)</f>
        <v/>
      </c>
      <c r="G454" s="25" t="str">
        <f>IF(Eksplikatsioon!J456=0,"",Eksplikatsioon!J456)</f>
        <v/>
      </c>
      <c r="H454" s="25" t="str">
        <f>IF(Eksplikatsioon!K456=0,"",Eksplikatsioon!K456)</f>
        <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row>
    <row r="455" spans="1:47" x14ac:dyDescent="0.25">
      <c r="A455" s="25" t="str">
        <f>IF(Eksplikatsioon!A457=0,"",Eksplikatsioon!A457)</f>
        <v/>
      </c>
      <c r="B455" s="58" t="str">
        <f>IF(Eksplikatsioon!B457=0,"",Eksplikatsioon!B457)</f>
        <v/>
      </c>
      <c r="C455" s="25" t="str">
        <f>IF(Eksplikatsioon!C457=0,"",Eksplikatsioon!C457)</f>
        <v/>
      </c>
      <c r="D455" s="25" t="str">
        <f>IF(Eksplikatsioon!D457=0,"",Eksplikatsioon!D457)</f>
        <v/>
      </c>
      <c r="E455" s="56" t="str">
        <f>IF(Eksplikatsioon!F457=0,"",Eksplikatsioon!F457)</f>
        <v/>
      </c>
      <c r="F455" s="25" t="str">
        <f>IF(Eksplikatsioon!H457=0,"",Eksplikatsioon!H457)</f>
        <v/>
      </c>
      <c r="G455" s="25" t="str">
        <f>IF(Eksplikatsioon!J457=0,"",Eksplikatsioon!J457)</f>
        <v/>
      </c>
      <c r="H455" s="25" t="str">
        <f>IF(Eksplikatsioon!K457=0,"",Eksplikatsioon!K457)</f>
        <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row>
    <row r="456" spans="1:47" x14ac:dyDescent="0.25">
      <c r="A456" s="25" t="str">
        <f>IF(Eksplikatsioon!A458=0,"",Eksplikatsioon!A458)</f>
        <v/>
      </c>
      <c r="B456" s="58" t="str">
        <f>IF(Eksplikatsioon!B458=0,"",Eksplikatsioon!B458)</f>
        <v/>
      </c>
      <c r="C456" s="25" t="str">
        <f>IF(Eksplikatsioon!C458=0,"",Eksplikatsioon!C458)</f>
        <v/>
      </c>
      <c r="D456" s="25" t="str">
        <f>IF(Eksplikatsioon!D458=0,"",Eksplikatsioon!D458)</f>
        <v/>
      </c>
      <c r="E456" s="56" t="str">
        <f>IF(Eksplikatsioon!F458=0,"",Eksplikatsioon!F458)</f>
        <v/>
      </c>
      <c r="F456" s="25" t="str">
        <f>IF(Eksplikatsioon!H458=0,"",Eksplikatsioon!H458)</f>
        <v/>
      </c>
      <c r="G456" s="25" t="str">
        <f>IF(Eksplikatsioon!J458=0,"",Eksplikatsioon!J458)</f>
        <v/>
      </c>
      <c r="H456" s="25" t="str">
        <f>IF(Eksplikatsioon!K458=0,"",Eksplikatsioon!K458)</f>
        <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row>
    <row r="457" spans="1:47" x14ac:dyDescent="0.25">
      <c r="A457" s="25" t="str">
        <f>IF(Eksplikatsioon!A459=0,"",Eksplikatsioon!A459)</f>
        <v/>
      </c>
      <c r="B457" s="58" t="str">
        <f>IF(Eksplikatsioon!B459=0,"",Eksplikatsioon!B459)</f>
        <v/>
      </c>
      <c r="C457" s="25" t="str">
        <f>IF(Eksplikatsioon!C459=0,"",Eksplikatsioon!C459)</f>
        <v/>
      </c>
      <c r="D457" s="25" t="str">
        <f>IF(Eksplikatsioon!D459=0,"",Eksplikatsioon!D459)</f>
        <v/>
      </c>
      <c r="E457" s="56" t="str">
        <f>IF(Eksplikatsioon!F459=0,"",Eksplikatsioon!F459)</f>
        <v/>
      </c>
      <c r="F457" s="25" t="str">
        <f>IF(Eksplikatsioon!H459=0,"",Eksplikatsioon!H459)</f>
        <v/>
      </c>
      <c r="G457" s="25" t="str">
        <f>IF(Eksplikatsioon!J459=0,"",Eksplikatsioon!J459)</f>
        <v/>
      </c>
      <c r="H457" s="25" t="str">
        <f>IF(Eksplikatsioon!K459=0,"",Eksplikatsioon!K459)</f>
        <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row>
    <row r="458" spans="1:47" x14ac:dyDescent="0.25">
      <c r="A458" s="25" t="str">
        <f>IF(Eksplikatsioon!A460=0,"",Eksplikatsioon!A460)</f>
        <v/>
      </c>
      <c r="B458" s="58" t="str">
        <f>IF(Eksplikatsioon!B460=0,"",Eksplikatsioon!B460)</f>
        <v/>
      </c>
      <c r="C458" s="25" t="str">
        <f>IF(Eksplikatsioon!C460=0,"",Eksplikatsioon!C460)</f>
        <v/>
      </c>
      <c r="D458" s="25" t="str">
        <f>IF(Eksplikatsioon!D460=0,"",Eksplikatsioon!D460)</f>
        <v/>
      </c>
      <c r="E458" s="56" t="str">
        <f>IF(Eksplikatsioon!F460=0,"",Eksplikatsioon!F460)</f>
        <v/>
      </c>
      <c r="F458" s="25" t="str">
        <f>IF(Eksplikatsioon!H460=0,"",Eksplikatsioon!H460)</f>
        <v/>
      </c>
      <c r="G458" s="25" t="str">
        <f>IF(Eksplikatsioon!J460=0,"",Eksplikatsioon!J460)</f>
        <v/>
      </c>
      <c r="H458" s="25" t="str">
        <f>IF(Eksplikatsioon!K460=0,"",Eksplikatsioon!K460)</f>
        <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row>
    <row r="459" spans="1:47" x14ac:dyDescent="0.25">
      <c r="A459" s="25" t="str">
        <f>IF(Eksplikatsioon!A461=0,"",Eksplikatsioon!A461)</f>
        <v/>
      </c>
      <c r="B459" s="58" t="str">
        <f>IF(Eksplikatsioon!B461=0,"",Eksplikatsioon!B461)</f>
        <v/>
      </c>
      <c r="C459" s="25" t="str">
        <f>IF(Eksplikatsioon!C461=0,"",Eksplikatsioon!C461)</f>
        <v/>
      </c>
      <c r="D459" s="25" t="str">
        <f>IF(Eksplikatsioon!D461=0,"",Eksplikatsioon!D461)</f>
        <v/>
      </c>
      <c r="E459" s="56" t="str">
        <f>IF(Eksplikatsioon!F461=0,"",Eksplikatsioon!F461)</f>
        <v/>
      </c>
      <c r="F459" s="25" t="str">
        <f>IF(Eksplikatsioon!H461=0,"",Eksplikatsioon!H461)</f>
        <v/>
      </c>
      <c r="G459" s="25" t="str">
        <f>IF(Eksplikatsioon!J461=0,"",Eksplikatsioon!J461)</f>
        <v/>
      </c>
      <c r="H459" s="25" t="str">
        <f>IF(Eksplikatsioon!K461=0,"",Eksplikatsioon!K461)</f>
        <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row>
    <row r="460" spans="1:47" x14ac:dyDescent="0.25">
      <c r="A460" s="25" t="str">
        <f>IF(Eksplikatsioon!A462=0,"",Eksplikatsioon!A462)</f>
        <v/>
      </c>
      <c r="B460" s="58" t="str">
        <f>IF(Eksplikatsioon!B462=0,"",Eksplikatsioon!B462)</f>
        <v/>
      </c>
      <c r="C460" s="25" t="str">
        <f>IF(Eksplikatsioon!C462=0,"",Eksplikatsioon!C462)</f>
        <v/>
      </c>
      <c r="D460" s="25" t="str">
        <f>IF(Eksplikatsioon!D462=0,"",Eksplikatsioon!D462)</f>
        <v/>
      </c>
      <c r="E460" s="56" t="str">
        <f>IF(Eksplikatsioon!F462=0,"",Eksplikatsioon!F462)</f>
        <v/>
      </c>
      <c r="F460" s="25" t="str">
        <f>IF(Eksplikatsioon!H462=0,"",Eksplikatsioon!H462)</f>
        <v/>
      </c>
      <c r="G460" s="25" t="str">
        <f>IF(Eksplikatsioon!J462=0,"",Eksplikatsioon!J462)</f>
        <v/>
      </c>
      <c r="H460" s="25" t="str">
        <f>IF(Eksplikatsioon!K462=0,"",Eksplikatsioon!K462)</f>
        <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row>
    <row r="461" spans="1:47" x14ac:dyDescent="0.25">
      <c r="A461" s="25" t="str">
        <f>IF(Eksplikatsioon!A463=0,"",Eksplikatsioon!A463)</f>
        <v/>
      </c>
      <c r="B461" s="58" t="str">
        <f>IF(Eksplikatsioon!B463=0,"",Eksplikatsioon!B463)</f>
        <v/>
      </c>
      <c r="C461" s="25" t="str">
        <f>IF(Eksplikatsioon!C463=0,"",Eksplikatsioon!C463)</f>
        <v/>
      </c>
      <c r="D461" s="25" t="str">
        <f>IF(Eksplikatsioon!D463=0,"",Eksplikatsioon!D463)</f>
        <v/>
      </c>
      <c r="E461" s="56" t="str">
        <f>IF(Eksplikatsioon!F463=0,"",Eksplikatsioon!F463)</f>
        <v/>
      </c>
      <c r="F461" s="25" t="str">
        <f>IF(Eksplikatsioon!H463=0,"",Eksplikatsioon!H463)</f>
        <v/>
      </c>
      <c r="G461" s="25" t="str">
        <f>IF(Eksplikatsioon!J463=0,"",Eksplikatsioon!J463)</f>
        <v/>
      </c>
      <c r="H461" s="25" t="str">
        <f>IF(Eksplikatsioon!K463=0,"",Eksplikatsioon!K463)</f>
        <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row>
    <row r="462" spans="1:47" x14ac:dyDescent="0.25">
      <c r="A462" s="25" t="str">
        <f>IF(Eksplikatsioon!A464=0,"",Eksplikatsioon!A464)</f>
        <v/>
      </c>
      <c r="B462" s="58" t="str">
        <f>IF(Eksplikatsioon!B464=0,"",Eksplikatsioon!B464)</f>
        <v/>
      </c>
      <c r="C462" s="25" t="str">
        <f>IF(Eksplikatsioon!C464=0,"",Eksplikatsioon!C464)</f>
        <v/>
      </c>
      <c r="D462" s="25" t="str">
        <f>IF(Eksplikatsioon!D464=0,"",Eksplikatsioon!D464)</f>
        <v/>
      </c>
      <c r="E462" s="56" t="str">
        <f>IF(Eksplikatsioon!F464=0,"",Eksplikatsioon!F464)</f>
        <v/>
      </c>
      <c r="F462" s="25" t="str">
        <f>IF(Eksplikatsioon!H464=0,"",Eksplikatsioon!H464)</f>
        <v/>
      </c>
      <c r="G462" s="25" t="str">
        <f>IF(Eksplikatsioon!J464=0,"",Eksplikatsioon!J464)</f>
        <v/>
      </c>
      <c r="H462" s="25" t="str">
        <f>IF(Eksplikatsioon!K464=0,"",Eksplikatsioon!K464)</f>
        <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row>
    <row r="463" spans="1:47" x14ac:dyDescent="0.25">
      <c r="A463" s="25" t="str">
        <f>IF(Eksplikatsioon!A465=0,"",Eksplikatsioon!A465)</f>
        <v/>
      </c>
      <c r="B463" s="58" t="str">
        <f>IF(Eksplikatsioon!B465=0,"",Eksplikatsioon!B465)</f>
        <v/>
      </c>
      <c r="C463" s="25" t="str">
        <f>IF(Eksplikatsioon!C465=0,"",Eksplikatsioon!C465)</f>
        <v/>
      </c>
      <c r="D463" s="25" t="str">
        <f>IF(Eksplikatsioon!D465=0,"",Eksplikatsioon!D465)</f>
        <v/>
      </c>
      <c r="E463" s="56" t="str">
        <f>IF(Eksplikatsioon!F465=0,"",Eksplikatsioon!F465)</f>
        <v/>
      </c>
      <c r="F463" s="25" t="str">
        <f>IF(Eksplikatsioon!H465=0,"",Eksplikatsioon!H465)</f>
        <v/>
      </c>
      <c r="G463" s="25" t="str">
        <f>IF(Eksplikatsioon!J465=0,"",Eksplikatsioon!J465)</f>
        <v/>
      </c>
      <c r="H463" s="25" t="str">
        <f>IF(Eksplikatsioon!K465=0,"",Eksplikatsioon!K465)</f>
        <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row>
    <row r="464" spans="1:47" x14ac:dyDescent="0.25">
      <c r="A464" s="25" t="str">
        <f>IF(Eksplikatsioon!A466=0,"",Eksplikatsioon!A466)</f>
        <v/>
      </c>
      <c r="B464" s="58" t="str">
        <f>IF(Eksplikatsioon!B466=0,"",Eksplikatsioon!B466)</f>
        <v/>
      </c>
      <c r="C464" s="25" t="str">
        <f>IF(Eksplikatsioon!C466=0,"",Eksplikatsioon!C466)</f>
        <v/>
      </c>
      <c r="D464" s="25" t="str">
        <f>IF(Eksplikatsioon!D466=0,"",Eksplikatsioon!D466)</f>
        <v/>
      </c>
      <c r="E464" s="56" t="str">
        <f>IF(Eksplikatsioon!F466=0,"",Eksplikatsioon!F466)</f>
        <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row>
    <row r="465" spans="1:47" x14ac:dyDescent="0.25">
      <c r="A465" s="25" t="str">
        <f>IF(Eksplikatsioon!A467=0,"",Eksplikatsioon!A467)</f>
        <v/>
      </c>
      <c r="B465" s="58" t="str">
        <f>IF(Eksplikatsioon!B467=0,"",Eksplikatsioon!B467)</f>
        <v/>
      </c>
      <c r="C465" s="25" t="str">
        <f>IF(Eksplikatsioon!C467=0,"",Eksplikatsioon!C467)</f>
        <v/>
      </c>
      <c r="D465" s="25" t="str">
        <f>IF(Eksplikatsioon!D467=0,"",Eksplikatsioon!D467)</f>
        <v/>
      </c>
      <c r="E465" s="56" t="str">
        <f>IF(Eksplikatsioon!F467=0,"",Eksplikatsioon!F467)</f>
        <v/>
      </c>
      <c r="F465" s="25" t="str">
        <f>IF(Eksplikatsioon!H467=0,"",Eksplikatsioon!H467)</f>
        <v/>
      </c>
      <c r="G465" s="25" t="str">
        <f>IF(Eksplikatsioon!J467=0,"",Eksplikatsioon!J467)</f>
        <v/>
      </c>
      <c r="H465" s="25" t="str">
        <f>IF(Eksplikatsioon!K467=0,"",Eksplikatsioon!K467)</f>
        <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row>
    <row r="466" spans="1:47" x14ac:dyDescent="0.25">
      <c r="A466" s="25" t="str">
        <f>IF(Eksplikatsioon!A468=0,"",Eksplikatsioon!A468)</f>
        <v/>
      </c>
      <c r="B466" s="58" t="str">
        <f>IF(Eksplikatsioon!B468=0,"",Eksplikatsioon!B468)</f>
        <v/>
      </c>
      <c r="C466" s="25" t="str">
        <f>IF(Eksplikatsioon!C468=0,"",Eksplikatsioon!C468)</f>
        <v/>
      </c>
      <c r="D466" s="25" t="str">
        <f>IF(Eksplikatsioon!D468=0,"",Eksplikatsioon!D468)</f>
        <v/>
      </c>
      <c r="E466" s="56" t="str">
        <f>IF(Eksplikatsioon!F468=0,"",Eksplikatsioon!F468)</f>
        <v/>
      </c>
      <c r="F466" s="25" t="str">
        <f>IF(Eksplikatsioon!H468=0,"",Eksplikatsioon!H468)</f>
        <v/>
      </c>
      <c r="G466" s="25" t="str">
        <f>IF(Eksplikatsioon!J468=0,"",Eksplikatsioon!J468)</f>
        <v/>
      </c>
      <c r="H466" s="25" t="str">
        <f>IF(Eksplikatsioon!K468=0,"",Eksplikatsioon!K468)</f>
        <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row>
    <row r="467" spans="1:47" x14ac:dyDescent="0.25">
      <c r="A467" s="25" t="str">
        <f>IF(Eksplikatsioon!A469=0,"",Eksplikatsioon!A469)</f>
        <v/>
      </c>
      <c r="B467" s="58" t="str">
        <f>IF(Eksplikatsioon!B469=0,"",Eksplikatsioon!B469)</f>
        <v/>
      </c>
      <c r="C467" s="25" t="str">
        <f>IF(Eksplikatsioon!C469=0,"",Eksplikatsioon!C469)</f>
        <v/>
      </c>
      <c r="D467" s="25" t="str">
        <f>IF(Eksplikatsioon!D469=0,"",Eksplikatsioon!D469)</f>
        <v/>
      </c>
      <c r="E467" s="56" t="str">
        <f>IF(Eksplikatsioon!F469=0,"",Eksplikatsioon!F469)</f>
        <v/>
      </c>
      <c r="F467" s="25" t="str">
        <f>IF(Eksplikatsioon!H469=0,"",Eksplikatsioon!H469)</f>
        <v/>
      </c>
      <c r="G467" s="25" t="str">
        <f>IF(Eksplikatsioon!J469=0,"",Eksplikatsioon!J469)</f>
        <v/>
      </c>
      <c r="H467" s="25" t="str">
        <f>IF(Eksplikatsioon!K469=0,"",Eksplikatsioon!K469)</f>
        <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row>
    <row r="468" spans="1:47" x14ac:dyDescent="0.25">
      <c r="A468" s="25" t="str">
        <f>IF(Eksplikatsioon!A470=0,"",Eksplikatsioon!A470)</f>
        <v/>
      </c>
      <c r="B468" s="58" t="str">
        <f>IF(Eksplikatsioon!B470=0,"",Eksplikatsioon!B470)</f>
        <v/>
      </c>
      <c r="C468" s="25" t="str">
        <f>IF(Eksplikatsioon!C470=0,"",Eksplikatsioon!C470)</f>
        <v/>
      </c>
      <c r="D468" s="25" t="str">
        <f>IF(Eksplikatsioon!D470=0,"",Eksplikatsioon!D470)</f>
        <v/>
      </c>
      <c r="E468" s="56" t="str">
        <f>IF(Eksplikatsioon!F470=0,"",Eksplikatsioon!F470)</f>
        <v/>
      </c>
      <c r="F468" s="25" t="str">
        <f>IF(Eksplikatsioon!H470=0,"",Eksplikatsioon!H470)</f>
        <v/>
      </c>
      <c r="G468" s="25" t="str">
        <f>IF(Eksplikatsioon!J470=0,"",Eksplikatsioon!J470)</f>
        <v/>
      </c>
      <c r="H468" s="25" t="str">
        <f>IF(Eksplikatsioon!K470=0,"",Eksplikatsioon!K470)</f>
        <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row>
    <row r="469" spans="1:47" x14ac:dyDescent="0.25">
      <c r="A469" s="25" t="str">
        <f>IF(Eksplikatsioon!A471=0,"",Eksplikatsioon!A471)</f>
        <v/>
      </c>
      <c r="B469" s="58" t="str">
        <f>IF(Eksplikatsioon!B471=0,"",Eksplikatsioon!B471)</f>
        <v/>
      </c>
      <c r="C469" s="25" t="str">
        <f>IF(Eksplikatsioon!C471=0,"",Eksplikatsioon!C471)</f>
        <v/>
      </c>
      <c r="D469" s="25" t="str">
        <f>IF(Eksplikatsioon!D471=0,"",Eksplikatsioon!D471)</f>
        <v/>
      </c>
      <c r="E469" s="56" t="str">
        <f>IF(Eksplikatsioon!F471=0,"",Eksplikatsioon!F471)</f>
        <v/>
      </c>
      <c r="F469" s="25" t="str">
        <f>IF(Eksplikatsioon!H471=0,"",Eksplikatsioon!H471)</f>
        <v/>
      </c>
      <c r="G469" s="25" t="str">
        <f>IF(Eksplikatsioon!J471=0,"",Eksplikatsioon!J471)</f>
        <v/>
      </c>
      <c r="H469" s="25" t="str">
        <f>IF(Eksplikatsioon!K471=0,"",Eksplikatsioon!K471)</f>
        <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row>
    <row r="470" spans="1:47" x14ac:dyDescent="0.25">
      <c r="A470" s="25" t="str">
        <f>IF(Eksplikatsioon!A472=0,"",Eksplikatsioon!A472)</f>
        <v/>
      </c>
      <c r="B470" s="58" t="str">
        <f>IF(Eksplikatsioon!B472=0,"",Eksplikatsioon!B472)</f>
        <v/>
      </c>
      <c r="C470" s="25" t="str">
        <f>IF(Eksplikatsioon!C472=0,"",Eksplikatsioon!C472)</f>
        <v/>
      </c>
      <c r="D470" s="25" t="str">
        <f>IF(Eksplikatsioon!D472=0,"",Eksplikatsioon!D472)</f>
        <v/>
      </c>
      <c r="E470" s="56" t="str">
        <f>IF(Eksplikatsioon!F472=0,"",Eksplikatsioon!F472)</f>
        <v/>
      </c>
      <c r="F470" s="25" t="str">
        <f>IF(Eksplikatsioon!H472=0,"",Eksplikatsioon!H472)</f>
        <v/>
      </c>
      <c r="G470" s="25" t="str">
        <f>IF(Eksplikatsioon!J472=0,"",Eksplikatsioon!J472)</f>
        <v/>
      </c>
      <c r="H470" s="25" t="str">
        <f>IF(Eksplikatsioon!K472=0,"",Eksplikatsioon!K472)</f>
        <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row>
    <row r="471" spans="1:47" x14ac:dyDescent="0.25">
      <c r="A471" s="25" t="str">
        <f>IF(Eksplikatsioon!A473=0,"",Eksplikatsioon!A473)</f>
        <v/>
      </c>
      <c r="B471" s="58" t="str">
        <f>IF(Eksplikatsioon!B473=0,"",Eksplikatsioon!B473)</f>
        <v/>
      </c>
      <c r="C471" s="25" t="str">
        <f>IF(Eksplikatsioon!C473=0,"",Eksplikatsioon!C473)</f>
        <v/>
      </c>
      <c r="D471" s="25" t="str">
        <f>IF(Eksplikatsioon!D473=0,"",Eksplikatsioon!D473)</f>
        <v/>
      </c>
      <c r="E471" s="56" t="str">
        <f>IF(Eksplikatsioon!F473=0,"",Eksplikatsioon!F473)</f>
        <v/>
      </c>
      <c r="F471" s="25" t="str">
        <f>IF(Eksplikatsioon!H473=0,"",Eksplikatsioon!H473)</f>
        <v/>
      </c>
      <c r="G471" s="25" t="str">
        <f>IF(Eksplikatsioon!J473=0,"",Eksplikatsioon!J473)</f>
        <v/>
      </c>
      <c r="H471" s="25" t="str">
        <f>IF(Eksplikatsioon!K473=0,"",Eksplikatsioon!K473)</f>
        <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row>
    <row r="472" spans="1:47" x14ac:dyDescent="0.25">
      <c r="A472" s="25" t="str">
        <f>IF(Eksplikatsioon!A474=0,"",Eksplikatsioon!A474)</f>
        <v/>
      </c>
      <c r="B472" s="58" t="str">
        <f>IF(Eksplikatsioon!B474=0,"",Eksplikatsioon!B474)</f>
        <v/>
      </c>
      <c r="C472" s="25" t="str">
        <f>IF(Eksplikatsioon!C474=0,"",Eksplikatsioon!C474)</f>
        <v/>
      </c>
      <c r="D472" s="25" t="str">
        <f>IF(Eksplikatsioon!D474=0,"",Eksplikatsioon!D474)</f>
        <v/>
      </c>
      <c r="E472" s="56" t="str">
        <f>IF(Eksplikatsioon!F474=0,"",Eksplikatsioon!F474)</f>
        <v/>
      </c>
      <c r="F472" s="25" t="str">
        <f>IF(Eksplikatsioon!H474=0,"",Eksplikatsioon!H474)</f>
        <v/>
      </c>
      <c r="G472" s="25" t="str">
        <f>IF(Eksplikatsioon!J474=0,"",Eksplikatsioon!J474)</f>
        <v/>
      </c>
      <c r="H472" s="25" t="str">
        <f>IF(Eksplikatsioon!K474=0,"",Eksplikatsioon!K474)</f>
        <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row>
    <row r="473" spans="1:47" x14ac:dyDescent="0.25">
      <c r="A473" s="25" t="str">
        <f>IF(Eksplikatsioon!A475=0,"",Eksplikatsioon!A475)</f>
        <v/>
      </c>
      <c r="B473" s="58" t="str">
        <f>IF(Eksplikatsioon!B475=0,"",Eksplikatsioon!B475)</f>
        <v/>
      </c>
      <c r="C473" s="25" t="str">
        <f>IF(Eksplikatsioon!C475=0,"",Eksplikatsioon!C475)</f>
        <v/>
      </c>
      <c r="D473" s="25" t="str">
        <f>IF(Eksplikatsioon!D475=0,"",Eksplikatsioon!D475)</f>
        <v/>
      </c>
      <c r="E473" s="56" t="str">
        <f>IF(Eksplikatsioon!F475=0,"",Eksplikatsioon!F475)</f>
        <v/>
      </c>
      <c r="F473" s="25" t="str">
        <f>IF(Eksplikatsioon!H475=0,"",Eksplikatsioon!H475)</f>
        <v/>
      </c>
      <c r="G473" s="25" t="str">
        <f>IF(Eksplikatsioon!J475=0,"",Eksplikatsioon!J475)</f>
        <v/>
      </c>
      <c r="H473" s="25" t="str">
        <f>IF(Eksplikatsioon!K475=0,"",Eksplikatsioon!K475)</f>
        <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row>
    <row r="474" spans="1:47" x14ac:dyDescent="0.25">
      <c r="A474" s="25" t="str">
        <f>IF(Eksplikatsioon!A476=0,"",Eksplikatsioon!A476)</f>
        <v/>
      </c>
      <c r="B474" s="58" t="str">
        <f>IF(Eksplikatsioon!B476=0,"",Eksplikatsioon!B476)</f>
        <v/>
      </c>
      <c r="C474" s="25" t="str">
        <f>IF(Eksplikatsioon!C476=0,"",Eksplikatsioon!C476)</f>
        <v/>
      </c>
      <c r="D474" s="25" t="str">
        <f>IF(Eksplikatsioon!D476=0,"",Eksplikatsioon!D476)</f>
        <v/>
      </c>
      <c r="E474" s="56" t="str">
        <f>IF(Eksplikatsioon!F476=0,"",Eksplikatsioon!F476)</f>
        <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row>
    <row r="475" spans="1:47" x14ac:dyDescent="0.25">
      <c r="A475" s="25" t="str">
        <f>IF(Eksplikatsioon!A477=0,"",Eksplikatsioon!A477)</f>
        <v/>
      </c>
      <c r="B475" s="58" t="str">
        <f>IF(Eksplikatsioon!B477=0,"",Eksplikatsioon!B477)</f>
        <v/>
      </c>
      <c r="C475" s="25" t="str">
        <f>IF(Eksplikatsioon!C477=0,"",Eksplikatsioon!C477)</f>
        <v/>
      </c>
      <c r="D475" s="25" t="str">
        <f>IF(Eksplikatsioon!D477=0,"",Eksplikatsioon!D477)</f>
        <v/>
      </c>
      <c r="E475" s="56" t="str">
        <f>IF(Eksplikatsioon!F477=0,"",Eksplikatsioon!F477)</f>
        <v/>
      </c>
      <c r="F475" s="25" t="str">
        <f>IF(Eksplikatsioon!H477=0,"",Eksplikatsioon!H477)</f>
        <v/>
      </c>
      <c r="G475" s="25" t="str">
        <f>IF(Eksplikatsioon!J477=0,"",Eksplikatsioon!J477)</f>
        <v/>
      </c>
      <c r="H475" s="25" t="str">
        <f>IF(Eksplikatsioon!K477=0,"",Eksplikatsioon!K477)</f>
        <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row>
    <row r="476" spans="1:47" x14ac:dyDescent="0.25">
      <c r="A476" s="25" t="str">
        <f>IF(Eksplikatsioon!A478=0,"",Eksplikatsioon!A478)</f>
        <v/>
      </c>
      <c r="B476" s="58" t="str">
        <f>IF(Eksplikatsioon!B478=0,"",Eksplikatsioon!B478)</f>
        <v/>
      </c>
      <c r="C476" s="25" t="str">
        <f>IF(Eksplikatsioon!C478=0,"",Eksplikatsioon!C478)</f>
        <v/>
      </c>
      <c r="D476" s="25" t="str">
        <f>IF(Eksplikatsioon!D478=0,"",Eksplikatsioon!D478)</f>
        <v/>
      </c>
      <c r="E476" s="56" t="str">
        <f>IF(Eksplikatsioon!F478=0,"",Eksplikatsioon!F478)</f>
        <v/>
      </c>
      <c r="F476" s="25" t="str">
        <f>IF(Eksplikatsioon!H478=0,"",Eksplikatsioon!H478)</f>
        <v/>
      </c>
      <c r="G476" s="25" t="str">
        <f>IF(Eksplikatsioon!J478=0,"",Eksplikatsioon!J478)</f>
        <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row>
    <row r="477" spans="1:47" x14ac:dyDescent="0.25">
      <c r="A477" s="25" t="str">
        <f>IF(Eksplikatsioon!A479=0,"",Eksplikatsioon!A479)</f>
        <v/>
      </c>
      <c r="B477" s="58" t="str">
        <f>IF(Eksplikatsioon!B479=0,"",Eksplikatsioon!B479)</f>
        <v/>
      </c>
      <c r="C477" s="25" t="str">
        <f>IF(Eksplikatsioon!C479=0,"",Eksplikatsioon!C479)</f>
        <v/>
      </c>
      <c r="D477" s="25" t="str">
        <f>IF(Eksplikatsioon!D479=0,"",Eksplikatsioon!D479)</f>
        <v/>
      </c>
      <c r="E477" s="56" t="str">
        <f>IF(Eksplikatsioon!F479=0,"",Eksplikatsioon!F479)</f>
        <v/>
      </c>
      <c r="F477" s="25" t="str">
        <f>IF(Eksplikatsioon!H479=0,"",Eksplikatsioon!H479)</f>
        <v/>
      </c>
      <c r="G477" s="25" t="str">
        <f>IF(Eksplikatsioon!J479=0,"",Eksplikatsioon!J479)</f>
        <v/>
      </c>
      <c r="H477" s="25" t="str">
        <f>IF(Eksplikatsioon!K479=0,"",Eksplikatsioon!K479)</f>
        <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row>
    <row r="478" spans="1:47" x14ac:dyDescent="0.25">
      <c r="A478" s="25" t="str">
        <f>IF(Eksplikatsioon!A480=0,"",Eksplikatsioon!A480)</f>
        <v/>
      </c>
      <c r="B478" s="58" t="str">
        <f>IF(Eksplikatsioon!B480=0,"",Eksplikatsioon!B480)</f>
        <v/>
      </c>
      <c r="C478" s="25" t="str">
        <f>IF(Eksplikatsioon!C480=0,"",Eksplikatsioon!C480)</f>
        <v/>
      </c>
      <c r="D478" s="25" t="str">
        <f>IF(Eksplikatsioon!D480=0,"",Eksplikatsioon!D480)</f>
        <v/>
      </c>
      <c r="E478" s="56" t="str">
        <f>IF(Eksplikatsioon!F480=0,"",Eksplikatsioon!F480)</f>
        <v/>
      </c>
      <c r="F478" s="25" t="str">
        <f>IF(Eksplikatsioon!H480=0,"",Eksplikatsioon!H480)</f>
        <v/>
      </c>
      <c r="G478" s="25" t="str">
        <f>IF(Eksplikatsioon!J480=0,"",Eksplikatsioon!J480)</f>
        <v/>
      </c>
      <c r="H478" s="25" t="str">
        <f>IF(Eksplikatsioon!K480=0,"",Eksplikatsioon!K480)</f>
        <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row>
    <row r="479" spans="1:47" x14ac:dyDescent="0.25">
      <c r="A479" s="25" t="str">
        <f>IF(Eksplikatsioon!A481=0,"",Eksplikatsioon!A481)</f>
        <v/>
      </c>
      <c r="B479" s="58" t="str">
        <f>IF(Eksplikatsioon!B481=0,"",Eksplikatsioon!B481)</f>
        <v/>
      </c>
      <c r="C479" s="25" t="str">
        <f>IF(Eksplikatsioon!C481=0,"",Eksplikatsioon!C481)</f>
        <v/>
      </c>
      <c r="D479" s="25" t="str">
        <f>IF(Eksplikatsioon!D481=0,"",Eksplikatsioon!D481)</f>
        <v/>
      </c>
      <c r="E479" s="56" t="str">
        <f>IF(Eksplikatsioon!F481=0,"",Eksplikatsioon!F481)</f>
        <v/>
      </c>
      <c r="F479" s="25" t="str">
        <f>IF(Eksplikatsioon!H481=0,"",Eksplikatsioon!H481)</f>
        <v/>
      </c>
      <c r="G479" s="25" t="str">
        <f>IF(Eksplikatsioon!J481=0,"",Eksplikatsioon!J481)</f>
        <v/>
      </c>
      <c r="H479" s="25" t="str">
        <f>IF(Eksplikatsioon!K481=0,"",Eksplikatsioon!K481)</f>
        <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row>
    <row r="480" spans="1:47" x14ac:dyDescent="0.25">
      <c r="A480" s="25" t="str">
        <f>IF(Eksplikatsioon!A482=0,"",Eksplikatsioon!A482)</f>
        <v/>
      </c>
      <c r="B480" s="58" t="str">
        <f>IF(Eksplikatsioon!B482=0,"",Eksplikatsioon!B482)</f>
        <v/>
      </c>
      <c r="C480" s="25" t="str">
        <f>IF(Eksplikatsioon!C482=0,"",Eksplikatsioon!C482)</f>
        <v/>
      </c>
      <c r="D480" s="25" t="str">
        <f>IF(Eksplikatsioon!D482=0,"",Eksplikatsioon!D482)</f>
        <v/>
      </c>
      <c r="E480" s="56" t="str">
        <f>IF(Eksplikatsioon!F482=0,"",Eksplikatsioon!F482)</f>
        <v/>
      </c>
      <c r="F480" s="25" t="str">
        <f>IF(Eksplikatsioon!H482=0,"",Eksplikatsioon!H482)</f>
        <v/>
      </c>
      <c r="G480" s="25" t="str">
        <f>IF(Eksplikatsioon!J482=0,"",Eksplikatsioon!J482)</f>
        <v/>
      </c>
      <c r="H480" s="25" t="str">
        <f>IF(Eksplikatsioon!K482=0,"",Eksplikatsioon!K482)</f>
        <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row>
    <row r="481" spans="1:47" x14ac:dyDescent="0.25">
      <c r="A481" s="25" t="str">
        <f>IF(Eksplikatsioon!A483=0,"",Eksplikatsioon!A483)</f>
        <v/>
      </c>
      <c r="B481" s="58" t="str">
        <f>IF(Eksplikatsioon!B483=0,"",Eksplikatsioon!B483)</f>
        <v/>
      </c>
      <c r="C481" s="25" t="str">
        <f>IF(Eksplikatsioon!C483=0,"",Eksplikatsioon!C483)</f>
        <v/>
      </c>
      <c r="D481" s="25" t="str">
        <f>IF(Eksplikatsioon!D483=0,"",Eksplikatsioon!D483)</f>
        <v/>
      </c>
      <c r="E481" s="56" t="str">
        <f>IF(Eksplikatsioon!F483=0,"",Eksplikatsioon!F483)</f>
        <v/>
      </c>
      <c r="F481" s="25" t="str">
        <f>IF(Eksplikatsioon!H483=0,"",Eksplikatsioon!H483)</f>
        <v/>
      </c>
      <c r="G481" s="25" t="str">
        <f>IF(Eksplikatsioon!J483=0,"",Eksplikatsioon!J483)</f>
        <v/>
      </c>
      <c r="H481" s="25" t="str">
        <f>IF(Eksplikatsioon!K483=0,"",Eksplikatsioon!K483)</f>
        <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row>
    <row r="482" spans="1:47" x14ac:dyDescent="0.25">
      <c r="A482" s="25" t="str">
        <f>IF(Eksplikatsioon!A484=0,"",Eksplikatsioon!A484)</f>
        <v/>
      </c>
      <c r="B482" s="58" t="str">
        <f>IF(Eksplikatsioon!B484=0,"",Eksplikatsioon!B484)</f>
        <v/>
      </c>
      <c r="C482" s="25" t="str">
        <f>IF(Eksplikatsioon!C484=0,"",Eksplikatsioon!C484)</f>
        <v/>
      </c>
      <c r="D482" s="25" t="str">
        <f>IF(Eksplikatsioon!D484=0,"",Eksplikatsioon!D484)</f>
        <v/>
      </c>
      <c r="E482" s="56" t="str">
        <f>IF(Eksplikatsioon!F484=0,"",Eksplikatsioon!F484)</f>
        <v/>
      </c>
      <c r="F482" s="25" t="str">
        <f>IF(Eksplikatsioon!H484=0,"",Eksplikatsioon!H484)</f>
        <v/>
      </c>
      <c r="G482" s="25" t="str">
        <f>IF(Eksplikatsioon!J484=0,"",Eksplikatsioon!J484)</f>
        <v/>
      </c>
      <c r="H482" s="25" t="str">
        <f>IF(Eksplikatsioon!K484=0,"",Eksplikatsioon!K484)</f>
        <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row>
    <row r="483" spans="1:47" x14ac:dyDescent="0.25">
      <c r="A483" s="25" t="str">
        <f>IF(Eksplikatsioon!A485=0,"",Eksplikatsioon!A485)</f>
        <v/>
      </c>
      <c r="B483" s="58" t="str">
        <f>IF(Eksplikatsioon!B485=0,"",Eksplikatsioon!B485)</f>
        <v/>
      </c>
      <c r="C483" s="25" t="str">
        <f>IF(Eksplikatsioon!C485=0,"",Eksplikatsioon!C485)</f>
        <v/>
      </c>
      <c r="D483" s="25" t="str">
        <f>IF(Eksplikatsioon!D485=0,"",Eksplikatsioon!D485)</f>
        <v/>
      </c>
      <c r="E483" s="56" t="str">
        <f>IF(Eksplikatsioon!F485=0,"",Eksplikatsioon!F485)</f>
        <v/>
      </c>
      <c r="F483" s="25" t="str">
        <f>IF(Eksplikatsioon!H485=0,"",Eksplikatsioon!H485)</f>
        <v/>
      </c>
      <c r="G483" s="25" t="str">
        <f>IF(Eksplikatsioon!J485=0,"",Eksplikatsioon!J485)</f>
        <v/>
      </c>
      <c r="H483" s="25" t="str">
        <f>IF(Eksplikatsioon!K485=0,"",Eksplikatsioon!K485)</f>
        <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row>
    <row r="484" spans="1:47" x14ac:dyDescent="0.25">
      <c r="A484" s="25" t="str">
        <f>IF(Eksplikatsioon!A486=0,"",Eksplikatsioon!A486)</f>
        <v/>
      </c>
      <c r="B484" s="58" t="str">
        <f>IF(Eksplikatsioon!B486=0,"",Eksplikatsioon!B486)</f>
        <v/>
      </c>
      <c r="C484" s="25" t="str">
        <f>IF(Eksplikatsioon!C486=0,"",Eksplikatsioon!C486)</f>
        <v/>
      </c>
      <c r="D484" s="25" t="str">
        <f>IF(Eksplikatsioon!D486=0,"",Eksplikatsioon!D486)</f>
        <v/>
      </c>
      <c r="E484" s="56" t="str">
        <f>IF(Eksplikatsioon!F486=0,"",Eksplikatsioon!F486)</f>
        <v/>
      </c>
      <c r="F484" s="25" t="str">
        <f>IF(Eksplikatsioon!H486=0,"",Eksplikatsioon!H486)</f>
        <v/>
      </c>
      <c r="G484" s="25" t="str">
        <f>IF(Eksplikatsioon!J486=0,"",Eksplikatsioon!J486)</f>
        <v/>
      </c>
      <c r="H484" s="25" t="str">
        <f>IF(Eksplikatsioon!K486=0,"",Eksplikatsioon!K486)</f>
        <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row>
    <row r="485" spans="1:47" x14ac:dyDescent="0.25">
      <c r="A485" s="25" t="str">
        <f>IF(Eksplikatsioon!A487=0,"",Eksplikatsioon!A487)</f>
        <v/>
      </c>
      <c r="B485" s="58" t="str">
        <f>IF(Eksplikatsioon!B487=0,"",Eksplikatsioon!B487)</f>
        <v/>
      </c>
      <c r="C485" s="25" t="str">
        <f>IF(Eksplikatsioon!C487=0,"",Eksplikatsioon!C487)</f>
        <v/>
      </c>
      <c r="D485" s="25" t="str">
        <f>IF(Eksplikatsioon!D487=0,"",Eksplikatsioon!D487)</f>
        <v/>
      </c>
      <c r="E485" s="56" t="str">
        <f>IF(Eksplikatsioon!F487=0,"",Eksplikatsioon!F487)</f>
        <v/>
      </c>
      <c r="F485" s="25" t="str">
        <f>IF(Eksplikatsioon!H487=0,"",Eksplikatsioon!H487)</f>
        <v/>
      </c>
      <c r="G485" s="25" t="str">
        <f>IF(Eksplikatsioon!J487=0,"",Eksplikatsioon!J487)</f>
        <v/>
      </c>
      <c r="H485" s="25" t="str">
        <f>IF(Eksplikatsioon!K487=0,"",Eksplikatsioon!K487)</f>
        <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row>
    <row r="486" spans="1:47" x14ac:dyDescent="0.25">
      <c r="A486" s="25" t="str">
        <f>IF(Eksplikatsioon!A488=0,"",Eksplikatsioon!A488)</f>
        <v/>
      </c>
      <c r="B486" s="58" t="str">
        <f>IF(Eksplikatsioon!B488=0,"",Eksplikatsioon!B488)</f>
        <v/>
      </c>
      <c r="C486" s="25" t="str">
        <f>IF(Eksplikatsioon!C488=0,"",Eksplikatsioon!C488)</f>
        <v/>
      </c>
      <c r="D486" s="25" t="str">
        <f>IF(Eksplikatsioon!D488=0,"",Eksplikatsioon!D488)</f>
        <v/>
      </c>
      <c r="E486" s="56" t="str">
        <f>IF(Eksplikatsioon!F488=0,"",Eksplikatsioon!F488)</f>
        <v/>
      </c>
      <c r="F486" s="25" t="str">
        <f>IF(Eksplikatsioon!H488=0,"",Eksplikatsioon!H488)</f>
        <v/>
      </c>
      <c r="G486" s="25" t="str">
        <f>IF(Eksplikatsioon!J488=0,"",Eksplikatsioon!J488)</f>
        <v/>
      </c>
      <c r="H486" s="25" t="str">
        <f>IF(Eksplikatsioon!K488=0,"",Eksplikatsioon!K488)</f>
        <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row>
    <row r="487" spans="1:47" x14ac:dyDescent="0.25">
      <c r="A487" s="25" t="str">
        <f>IF(Eksplikatsioon!A489=0,"",Eksplikatsioon!A489)</f>
        <v/>
      </c>
      <c r="B487" s="58" t="str">
        <f>IF(Eksplikatsioon!B489=0,"",Eksplikatsioon!B489)</f>
        <v/>
      </c>
      <c r="C487" s="25" t="str">
        <f>IF(Eksplikatsioon!C489=0,"",Eksplikatsioon!C489)</f>
        <v/>
      </c>
      <c r="D487" s="25" t="str">
        <f>IF(Eksplikatsioon!D489=0,"",Eksplikatsioon!D489)</f>
        <v/>
      </c>
      <c r="E487" s="56" t="str">
        <f>IF(Eksplikatsioon!F489=0,"",Eksplikatsioon!F489)</f>
        <v/>
      </c>
      <c r="F487" s="25" t="str">
        <f>IF(Eksplikatsioon!H489=0,"",Eksplikatsioon!H489)</f>
        <v/>
      </c>
      <c r="G487" s="25" t="str">
        <f>IF(Eksplikatsioon!J489=0,"",Eksplikatsioon!J489)</f>
        <v/>
      </c>
      <c r="H487" s="25" t="str">
        <f>IF(Eksplikatsioon!K489=0,"",Eksplikatsioon!K489)</f>
        <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row>
    <row r="488" spans="1:47" x14ac:dyDescent="0.25">
      <c r="A488" s="25" t="str">
        <f>IF(Eksplikatsioon!A490=0,"",Eksplikatsioon!A490)</f>
        <v/>
      </c>
      <c r="B488" s="58" t="str">
        <f>IF(Eksplikatsioon!B490=0,"",Eksplikatsioon!B490)</f>
        <v/>
      </c>
      <c r="C488" s="25" t="str">
        <f>IF(Eksplikatsioon!C490=0,"",Eksplikatsioon!C490)</f>
        <v/>
      </c>
      <c r="D488" s="25" t="str">
        <f>IF(Eksplikatsioon!D490=0,"",Eksplikatsioon!D490)</f>
        <v/>
      </c>
      <c r="E488" s="56" t="str">
        <f>IF(Eksplikatsioon!F490=0,"",Eksplikatsioon!F490)</f>
        <v/>
      </c>
      <c r="F488" s="25" t="str">
        <f>IF(Eksplikatsioon!H490=0,"",Eksplikatsioon!H490)</f>
        <v/>
      </c>
      <c r="G488" s="25" t="str">
        <f>IF(Eksplikatsioon!J490=0,"",Eksplikatsioon!J490)</f>
        <v/>
      </c>
      <c r="H488" s="25" t="str">
        <f>IF(Eksplikatsioon!K490=0,"",Eksplikatsioon!K490)</f>
        <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row>
    <row r="489" spans="1:47" x14ac:dyDescent="0.25">
      <c r="A489" s="25" t="str">
        <f>IF(Eksplikatsioon!A491=0,"",Eksplikatsioon!A491)</f>
        <v/>
      </c>
      <c r="B489" s="58" t="str">
        <f>IF(Eksplikatsioon!B491=0,"",Eksplikatsioon!B491)</f>
        <v/>
      </c>
      <c r="C489" s="25" t="str">
        <f>IF(Eksplikatsioon!C491=0,"",Eksplikatsioon!C491)</f>
        <v/>
      </c>
      <c r="D489" s="25" t="str">
        <f>IF(Eksplikatsioon!D491=0,"",Eksplikatsioon!D491)</f>
        <v/>
      </c>
      <c r="E489" s="56" t="str">
        <f>IF(Eksplikatsioon!F491=0,"",Eksplikatsioon!F491)</f>
        <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row>
    <row r="490" spans="1:47" x14ac:dyDescent="0.25">
      <c r="A490" s="25" t="str">
        <f>IF(Eksplikatsioon!A492=0,"",Eksplikatsioon!A492)</f>
        <v/>
      </c>
      <c r="B490" s="58" t="str">
        <f>IF(Eksplikatsioon!B492=0,"",Eksplikatsioon!B492)</f>
        <v/>
      </c>
      <c r="C490" s="25" t="str">
        <f>IF(Eksplikatsioon!C492=0,"",Eksplikatsioon!C492)</f>
        <v/>
      </c>
      <c r="D490" s="25" t="str">
        <f>IF(Eksplikatsioon!D492=0,"",Eksplikatsioon!D492)</f>
        <v/>
      </c>
      <c r="E490" s="56" t="str">
        <f>IF(Eksplikatsioon!F492=0,"",Eksplikatsioon!F492)</f>
        <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row>
    <row r="491" spans="1:47" x14ac:dyDescent="0.25">
      <c r="A491" s="25" t="str">
        <f>IF(Eksplikatsioon!A493=0,"",Eksplikatsioon!A493)</f>
        <v/>
      </c>
      <c r="B491" s="58" t="str">
        <f>IF(Eksplikatsioon!B493=0,"",Eksplikatsioon!B493)</f>
        <v/>
      </c>
      <c r="C491" s="25" t="str">
        <f>IF(Eksplikatsioon!C493=0,"",Eksplikatsioon!C493)</f>
        <v/>
      </c>
      <c r="D491" s="25" t="str">
        <f>IF(Eksplikatsioon!D493=0,"",Eksplikatsioon!D493)</f>
        <v/>
      </c>
      <c r="E491" s="56" t="str">
        <f>IF(Eksplikatsioon!F493=0,"",Eksplikatsioon!F493)</f>
        <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row>
    <row r="492" spans="1:47" x14ac:dyDescent="0.25">
      <c r="A492" s="25" t="str">
        <f>IF(Eksplikatsioon!A494=0,"",Eksplikatsioon!A494)</f>
        <v/>
      </c>
      <c r="B492" s="58" t="str">
        <f>IF(Eksplikatsioon!B494=0,"",Eksplikatsioon!B494)</f>
        <v/>
      </c>
      <c r="C492" s="25" t="str">
        <f>IF(Eksplikatsioon!C494=0,"",Eksplikatsioon!C494)</f>
        <v/>
      </c>
      <c r="D492" s="25" t="str">
        <f>IF(Eksplikatsioon!D494=0,"",Eksplikatsioon!D494)</f>
        <v/>
      </c>
      <c r="E492" s="56" t="str">
        <f>IF(Eksplikatsioon!F494=0,"",Eksplikatsioon!F494)</f>
        <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row>
    <row r="493" spans="1:47" x14ac:dyDescent="0.25">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row>
    <row r="494" spans="1:47" x14ac:dyDescent="0.25">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row>
    <row r="495" spans="1:47" x14ac:dyDescent="0.25">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row>
    <row r="496" spans="1:47" x14ac:dyDescent="0.25">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row>
    <row r="497" spans="1:47" x14ac:dyDescent="0.25">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row>
    <row r="498" spans="1:47" x14ac:dyDescent="0.25">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row>
    <row r="499" spans="1:47" x14ac:dyDescent="0.25">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row>
    <row r="500" spans="1:47" x14ac:dyDescent="0.25">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row>
    <row r="501" spans="1:47" x14ac:dyDescent="0.25">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row>
    <row r="502" spans="1:47" x14ac:dyDescent="0.25">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row>
    <row r="503" spans="1:47" x14ac:dyDescent="0.25">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row>
    <row r="504" spans="1:47" x14ac:dyDescent="0.25">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row>
    <row r="505" spans="1:47" x14ac:dyDescent="0.25">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row>
    <row r="506" spans="1:47" x14ac:dyDescent="0.25">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row>
    <row r="507" spans="1:47" x14ac:dyDescent="0.25">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row>
    <row r="508" spans="1:47" x14ac:dyDescent="0.25">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row>
    <row r="509" spans="1:47" x14ac:dyDescent="0.25">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row>
    <row r="510" spans="1:47" x14ac:dyDescent="0.25">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row>
    <row r="511" spans="1:47" x14ac:dyDescent="0.25">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row>
    <row r="512" spans="1:47" x14ac:dyDescent="0.25">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row>
    <row r="513" spans="1:47" x14ac:dyDescent="0.25">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row>
    <row r="514" spans="1:47" x14ac:dyDescent="0.25">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row>
    <row r="515" spans="1:47" x14ac:dyDescent="0.25">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row>
    <row r="516" spans="1:47" x14ac:dyDescent="0.25">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row>
    <row r="517" spans="1:47" x14ac:dyDescent="0.25">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row>
    <row r="518" spans="1:47" x14ac:dyDescent="0.25">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row>
    <row r="519" spans="1:47" x14ac:dyDescent="0.25">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row>
    <row r="520" spans="1:47" x14ac:dyDescent="0.25">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row>
    <row r="521" spans="1:47" x14ac:dyDescent="0.25">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row>
    <row r="522" spans="1:47" x14ac:dyDescent="0.25">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row>
    <row r="523" spans="1:47" x14ac:dyDescent="0.25">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row>
    <row r="524" spans="1:47" x14ac:dyDescent="0.25">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row>
    <row r="525" spans="1:47" x14ac:dyDescent="0.25">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row>
    <row r="526" spans="1:47" x14ac:dyDescent="0.25">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row>
    <row r="527" spans="1:47" x14ac:dyDescent="0.25">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row>
    <row r="528" spans="1:47" x14ac:dyDescent="0.25">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row>
    <row r="529" spans="1:47" x14ac:dyDescent="0.25">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row>
    <row r="530" spans="1:47" x14ac:dyDescent="0.25">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row>
    <row r="531" spans="1:47" x14ac:dyDescent="0.25">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row>
    <row r="532" spans="1:47" x14ac:dyDescent="0.25">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row>
    <row r="533" spans="1:47" x14ac:dyDescent="0.25">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row>
    <row r="534" spans="1:47" x14ac:dyDescent="0.25">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row>
    <row r="535" spans="1:47" x14ac:dyDescent="0.25">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row>
    <row r="536" spans="1:47" x14ac:dyDescent="0.25">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row>
    <row r="537" spans="1:47" x14ac:dyDescent="0.25">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row>
    <row r="538" spans="1:47" x14ac:dyDescent="0.25">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row>
    <row r="539" spans="1:47" x14ac:dyDescent="0.25">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row>
    <row r="540" spans="1:47" x14ac:dyDescent="0.25">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row>
    <row r="541" spans="1:47" x14ac:dyDescent="0.25">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row>
    <row r="542" spans="1:47" x14ac:dyDescent="0.25">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row>
    <row r="543" spans="1:47" x14ac:dyDescent="0.25">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row>
    <row r="544" spans="1:47" x14ac:dyDescent="0.25">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row>
    <row r="545" spans="1:47" x14ac:dyDescent="0.25">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row>
    <row r="546" spans="1:47" x14ac:dyDescent="0.25">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row>
    <row r="547" spans="1:47" x14ac:dyDescent="0.25">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row>
    <row r="548" spans="1:47" x14ac:dyDescent="0.25">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row>
    <row r="549" spans="1:47" x14ac:dyDescent="0.25">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row>
    <row r="550" spans="1:47" x14ac:dyDescent="0.25">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row>
    <row r="551" spans="1:47" x14ac:dyDescent="0.25">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row>
    <row r="552" spans="1:47" x14ac:dyDescent="0.25">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row>
    <row r="553" spans="1:47" x14ac:dyDescent="0.25">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row>
    <row r="554" spans="1:47" x14ac:dyDescent="0.25">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row>
    <row r="555" spans="1:47" x14ac:dyDescent="0.25">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row>
    <row r="556" spans="1:47" x14ac:dyDescent="0.25">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row>
    <row r="557" spans="1:47" x14ac:dyDescent="0.25">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row>
    <row r="558" spans="1:47" x14ac:dyDescent="0.25">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row>
    <row r="559" spans="1:47" x14ac:dyDescent="0.25">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row>
    <row r="560" spans="1:47" x14ac:dyDescent="0.25">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row>
    <row r="561" spans="1:47" x14ac:dyDescent="0.25">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row>
    <row r="562" spans="1:47" x14ac:dyDescent="0.25">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row>
    <row r="563" spans="1:47" x14ac:dyDescent="0.25">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row>
    <row r="564" spans="1:47" x14ac:dyDescent="0.25">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row>
    <row r="565" spans="1:47" x14ac:dyDescent="0.25">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row>
    <row r="566" spans="1:47" x14ac:dyDescent="0.25">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row>
    <row r="567" spans="1:47" x14ac:dyDescent="0.25">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row>
    <row r="568" spans="1:47" x14ac:dyDescent="0.25">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row>
    <row r="569" spans="1:47" x14ac:dyDescent="0.25">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row>
    <row r="570" spans="1:47" x14ac:dyDescent="0.25">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row>
    <row r="571" spans="1:47" x14ac:dyDescent="0.25">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row>
    <row r="572" spans="1:47" x14ac:dyDescent="0.25">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row>
    <row r="573" spans="1:47" x14ac:dyDescent="0.25">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row>
    <row r="574" spans="1:47" x14ac:dyDescent="0.25">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row>
    <row r="575" spans="1:47" x14ac:dyDescent="0.25">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row>
    <row r="576" spans="1:47" x14ac:dyDescent="0.25">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row>
    <row r="577" spans="1:47" x14ac:dyDescent="0.25">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row>
    <row r="578" spans="1:47" x14ac:dyDescent="0.25">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row>
    <row r="579" spans="1:47" x14ac:dyDescent="0.25">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row>
    <row r="580" spans="1:47" x14ac:dyDescent="0.25">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row>
    <row r="581" spans="1:47" x14ac:dyDescent="0.25">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row>
    <row r="582" spans="1:47" x14ac:dyDescent="0.25">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row>
    <row r="583" spans="1:47" x14ac:dyDescent="0.25">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row>
    <row r="584" spans="1:47" x14ac:dyDescent="0.25">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row>
    <row r="585" spans="1:47" x14ac:dyDescent="0.25">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row>
    <row r="586" spans="1:47" x14ac:dyDescent="0.25">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row>
    <row r="587" spans="1:47" x14ac:dyDescent="0.25">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row>
    <row r="588" spans="1:47" x14ac:dyDescent="0.25">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row>
    <row r="589" spans="1:47" x14ac:dyDescent="0.25">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row>
    <row r="590" spans="1:47" x14ac:dyDescent="0.25">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row>
    <row r="591" spans="1:47" x14ac:dyDescent="0.25">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row>
    <row r="592" spans="1:47" x14ac:dyDescent="0.25">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row>
    <row r="593" spans="1:47" x14ac:dyDescent="0.25">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row>
    <row r="594" spans="1:47" x14ac:dyDescent="0.25">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row>
    <row r="595" spans="1:47" x14ac:dyDescent="0.25">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row>
    <row r="596" spans="1:47" x14ac:dyDescent="0.25">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row>
    <row r="597" spans="1:47" x14ac:dyDescent="0.25">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row>
    <row r="598" spans="1:47" x14ac:dyDescent="0.25">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row>
    <row r="599" spans="1:47" x14ac:dyDescent="0.25">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row>
    <row r="600" spans="1:47" x14ac:dyDescent="0.25">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row>
    <row r="601" spans="1:47" x14ac:dyDescent="0.25">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row>
    <row r="602" spans="1:47" x14ac:dyDescent="0.25">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row>
    <row r="603" spans="1:47" x14ac:dyDescent="0.25">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row>
    <row r="604" spans="1:47" x14ac:dyDescent="0.25">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row>
    <row r="605" spans="1:47" x14ac:dyDescent="0.25">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row>
    <row r="606" spans="1:47" x14ac:dyDescent="0.25">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row>
    <row r="607" spans="1:47" x14ac:dyDescent="0.25">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row>
    <row r="608" spans="1:47" x14ac:dyDescent="0.25">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row>
    <row r="609" spans="1:47" x14ac:dyDescent="0.25">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row>
    <row r="610" spans="1:47" x14ac:dyDescent="0.25">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row>
    <row r="611" spans="1:47" x14ac:dyDescent="0.25">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row>
    <row r="612" spans="1:47" x14ac:dyDescent="0.25">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row>
    <row r="613" spans="1:47" x14ac:dyDescent="0.25">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row>
    <row r="614" spans="1:47" x14ac:dyDescent="0.25">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row>
    <row r="615" spans="1:47" x14ac:dyDescent="0.25">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row>
    <row r="616" spans="1:47" x14ac:dyDescent="0.25">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row>
    <row r="617" spans="1:47" x14ac:dyDescent="0.25">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row>
    <row r="618" spans="1:47" x14ac:dyDescent="0.25">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row>
    <row r="619" spans="1:47" x14ac:dyDescent="0.25">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row>
    <row r="620" spans="1:47" x14ac:dyDescent="0.25">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row>
    <row r="621" spans="1:47" x14ac:dyDescent="0.25">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row>
    <row r="622" spans="1:47" x14ac:dyDescent="0.25">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row>
    <row r="623" spans="1:47" x14ac:dyDescent="0.25">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row>
    <row r="624" spans="1:47" x14ac:dyDescent="0.25">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row>
    <row r="625" spans="1:47" x14ac:dyDescent="0.25">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row>
    <row r="626" spans="1:47" x14ac:dyDescent="0.25">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row>
    <row r="627" spans="1:47" x14ac:dyDescent="0.25">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row>
    <row r="628" spans="1:47" x14ac:dyDescent="0.25">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row>
    <row r="629" spans="1:47" x14ac:dyDescent="0.25">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row>
    <row r="630" spans="1:47" x14ac:dyDescent="0.25">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row>
    <row r="631" spans="1:47" x14ac:dyDescent="0.25">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row>
    <row r="632" spans="1:47" x14ac:dyDescent="0.25">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row>
    <row r="633" spans="1:47" x14ac:dyDescent="0.25">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row>
    <row r="634" spans="1:47" x14ac:dyDescent="0.25">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row>
    <row r="635" spans="1:47" x14ac:dyDescent="0.25">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row>
    <row r="636" spans="1:47" x14ac:dyDescent="0.25">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row>
    <row r="637" spans="1:47" x14ac:dyDescent="0.25">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row>
    <row r="638" spans="1:47" x14ac:dyDescent="0.25">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row>
    <row r="639" spans="1:47" x14ac:dyDescent="0.25">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row>
    <row r="640" spans="1:47" x14ac:dyDescent="0.25">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row>
    <row r="641" spans="1:47" x14ac:dyDescent="0.25">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row>
    <row r="642" spans="1:47" x14ac:dyDescent="0.25">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row>
    <row r="643" spans="1:47" x14ac:dyDescent="0.25">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row>
    <row r="644" spans="1:47" x14ac:dyDescent="0.25">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row>
    <row r="645" spans="1:47" x14ac:dyDescent="0.25">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row>
    <row r="646" spans="1:47" x14ac:dyDescent="0.25">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row>
    <row r="647" spans="1:47" x14ac:dyDescent="0.25">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row>
    <row r="648" spans="1:47" x14ac:dyDescent="0.25">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row>
    <row r="649" spans="1:47" x14ac:dyDescent="0.25">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row>
    <row r="650" spans="1:47" x14ac:dyDescent="0.25">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row>
    <row r="651" spans="1:47" x14ac:dyDescent="0.25">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row>
    <row r="652" spans="1:47" x14ac:dyDescent="0.25">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row>
    <row r="653" spans="1:47" x14ac:dyDescent="0.25">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row>
    <row r="654" spans="1:47" x14ac:dyDescent="0.25">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row>
    <row r="655" spans="1:47" x14ac:dyDescent="0.25">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row>
    <row r="656" spans="1:47" x14ac:dyDescent="0.25">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row>
    <row r="657" spans="1:47" x14ac:dyDescent="0.25">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row>
    <row r="658" spans="1:47" x14ac:dyDescent="0.25">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row>
    <row r="659" spans="1:47" x14ac:dyDescent="0.25">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row>
    <row r="660" spans="1:47" x14ac:dyDescent="0.25">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row>
    <row r="661" spans="1:47" x14ac:dyDescent="0.25">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row>
    <row r="662" spans="1:47" x14ac:dyDescent="0.25">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row>
    <row r="663" spans="1:47" x14ac:dyDescent="0.25">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row>
    <row r="664" spans="1:47" x14ac:dyDescent="0.25">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row>
    <row r="665" spans="1:47" x14ac:dyDescent="0.25">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row>
    <row r="666" spans="1:47" x14ac:dyDescent="0.25">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row>
    <row r="667" spans="1:47" x14ac:dyDescent="0.25">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row>
    <row r="668" spans="1:47" x14ac:dyDescent="0.25">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row>
    <row r="669" spans="1:47" x14ac:dyDescent="0.25">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row>
    <row r="670" spans="1:47" x14ac:dyDescent="0.25">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row>
    <row r="671" spans="1:47" x14ac:dyDescent="0.25">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row>
    <row r="672" spans="1:47" x14ac:dyDescent="0.25">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row>
    <row r="673" spans="1:47" x14ac:dyDescent="0.25">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row>
    <row r="674" spans="1:47" x14ac:dyDescent="0.25">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row>
    <row r="675" spans="1:47" x14ac:dyDescent="0.25">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row>
    <row r="676" spans="1:47" x14ac:dyDescent="0.25">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row>
    <row r="677" spans="1:47" x14ac:dyDescent="0.25">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row>
    <row r="678" spans="1:47" x14ac:dyDescent="0.25">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row>
    <row r="679" spans="1:47" x14ac:dyDescent="0.25">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row>
    <row r="680" spans="1:47" x14ac:dyDescent="0.25">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row>
    <row r="681" spans="1:47" x14ac:dyDescent="0.25">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row>
    <row r="682" spans="1:47" x14ac:dyDescent="0.25">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row>
    <row r="683" spans="1:47" x14ac:dyDescent="0.25">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row>
    <row r="684" spans="1:47" x14ac:dyDescent="0.25">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row>
    <row r="685" spans="1:47" x14ac:dyDescent="0.25">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row>
    <row r="686" spans="1:47" x14ac:dyDescent="0.25">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row>
    <row r="687" spans="1:47" x14ac:dyDescent="0.25">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row>
    <row r="688" spans="1:47" x14ac:dyDescent="0.25">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row>
    <row r="689" spans="1:47" x14ac:dyDescent="0.25">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row>
    <row r="690" spans="1:47" x14ac:dyDescent="0.25">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row>
    <row r="691" spans="1:47" x14ac:dyDescent="0.25">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row>
    <row r="692" spans="1:47" x14ac:dyDescent="0.25">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row>
    <row r="693" spans="1:47" x14ac:dyDescent="0.25">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row>
    <row r="694" spans="1:47" x14ac:dyDescent="0.25">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row>
    <row r="695" spans="1:47" x14ac:dyDescent="0.25">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row>
    <row r="696" spans="1:47" x14ac:dyDescent="0.25">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row>
    <row r="697" spans="1:47" x14ac:dyDescent="0.25">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row>
    <row r="698" spans="1:47" x14ac:dyDescent="0.25">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row>
    <row r="699" spans="1:47" x14ac:dyDescent="0.25">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row>
    <row r="700" spans="1:47" x14ac:dyDescent="0.25">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row>
    <row r="701" spans="1:47" x14ac:dyDescent="0.25">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row>
    <row r="702" spans="1:47" x14ac:dyDescent="0.25">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row>
    <row r="703" spans="1:47" x14ac:dyDescent="0.25">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row>
    <row r="704" spans="1:47" x14ac:dyDescent="0.25">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row>
    <row r="705" spans="1:47" x14ac:dyDescent="0.25">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row>
    <row r="706" spans="1:47" x14ac:dyDescent="0.25">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row>
    <row r="707" spans="1:47" x14ac:dyDescent="0.25">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row>
    <row r="708" spans="1:47" x14ac:dyDescent="0.25">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row>
    <row r="709" spans="1:47" x14ac:dyDescent="0.25">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row>
    <row r="710" spans="1:47" x14ac:dyDescent="0.25">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row>
    <row r="711" spans="1:47" x14ac:dyDescent="0.25">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row>
    <row r="712" spans="1:47" x14ac:dyDescent="0.25">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row>
    <row r="713" spans="1:47" x14ac:dyDescent="0.25">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row>
    <row r="714" spans="1:47" x14ac:dyDescent="0.25">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row>
    <row r="715" spans="1:47" x14ac:dyDescent="0.25">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row>
    <row r="716" spans="1:47" x14ac:dyDescent="0.25">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row>
    <row r="717" spans="1:47" x14ac:dyDescent="0.25">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row>
    <row r="718" spans="1:47" x14ac:dyDescent="0.25">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row>
    <row r="719" spans="1:47" x14ac:dyDescent="0.25">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row>
    <row r="720" spans="1:47" x14ac:dyDescent="0.25">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row>
    <row r="721" spans="1:47" x14ac:dyDescent="0.25">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row>
    <row r="722" spans="1:47" x14ac:dyDescent="0.25">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row>
    <row r="723" spans="1:47" x14ac:dyDescent="0.25">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row>
    <row r="724" spans="1:47" x14ac:dyDescent="0.25">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row>
    <row r="725" spans="1:47" x14ac:dyDescent="0.25">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row>
    <row r="726" spans="1:47" x14ac:dyDescent="0.25">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row>
    <row r="727" spans="1:47" x14ac:dyDescent="0.25">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row>
    <row r="728" spans="1:47" x14ac:dyDescent="0.25">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row>
    <row r="729" spans="1:47" x14ac:dyDescent="0.25">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row>
    <row r="730" spans="1:47" x14ac:dyDescent="0.25">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row>
    <row r="731" spans="1:47" x14ac:dyDescent="0.25">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row>
    <row r="732" spans="1:47" x14ac:dyDescent="0.25">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row>
    <row r="733" spans="1:47" x14ac:dyDescent="0.25">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row>
    <row r="734" spans="1:47" x14ac:dyDescent="0.25">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row>
    <row r="735" spans="1:47" x14ac:dyDescent="0.25">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row>
    <row r="736" spans="1:47" x14ac:dyDescent="0.25">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row>
    <row r="737" spans="1:47" x14ac:dyDescent="0.25">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row>
    <row r="738" spans="1:47" x14ac:dyDescent="0.25">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row>
    <row r="739" spans="1:47" x14ac:dyDescent="0.25">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row>
    <row r="740" spans="1:47" x14ac:dyDescent="0.25">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row>
    <row r="741" spans="1:47" x14ac:dyDescent="0.25">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row>
    <row r="742" spans="1:47" x14ac:dyDescent="0.25">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row>
    <row r="743" spans="1:47" x14ac:dyDescent="0.25">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row>
    <row r="744" spans="1:47" x14ac:dyDescent="0.25">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row>
    <row r="745" spans="1:47" x14ac:dyDescent="0.25">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row>
    <row r="746" spans="1:47" x14ac:dyDescent="0.25">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row>
    <row r="747" spans="1:47" x14ac:dyDescent="0.25">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row>
    <row r="748" spans="1:47" x14ac:dyDescent="0.25">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row>
    <row r="749" spans="1:47" x14ac:dyDescent="0.25">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row>
    <row r="750" spans="1:47" x14ac:dyDescent="0.25">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row>
    <row r="751" spans="1:47" x14ac:dyDescent="0.25">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row>
    <row r="752" spans="1:47" x14ac:dyDescent="0.25">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row>
    <row r="753" spans="1:47" x14ac:dyDescent="0.25">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row>
    <row r="754" spans="1:47" x14ac:dyDescent="0.25">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row>
    <row r="755" spans="1:47" x14ac:dyDescent="0.25">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row>
    <row r="756" spans="1:47" x14ac:dyDescent="0.25">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row>
    <row r="757" spans="1:47" x14ac:dyDescent="0.25">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row>
    <row r="758" spans="1:47" x14ac:dyDescent="0.25">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row>
    <row r="759" spans="1:47" x14ac:dyDescent="0.25">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row>
    <row r="760" spans="1:47" x14ac:dyDescent="0.25">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row>
    <row r="761" spans="1:47" x14ac:dyDescent="0.25">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row>
    <row r="762" spans="1:47" x14ac:dyDescent="0.25">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row>
    <row r="763" spans="1:47" x14ac:dyDescent="0.25">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row>
    <row r="764" spans="1:47" x14ac:dyDescent="0.25">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row>
    <row r="765" spans="1:47" x14ac:dyDescent="0.25">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row>
    <row r="766" spans="1:47" x14ac:dyDescent="0.25">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row>
    <row r="767" spans="1:47" x14ac:dyDescent="0.25">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row>
    <row r="768" spans="1:47" x14ac:dyDescent="0.25">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row>
    <row r="769" spans="1:47" x14ac:dyDescent="0.25">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row>
    <row r="770" spans="1:47" x14ac:dyDescent="0.25">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row>
    <row r="771" spans="1:47" x14ac:dyDescent="0.25">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row>
    <row r="772" spans="1:47" x14ac:dyDescent="0.25">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row>
    <row r="773" spans="1:47" x14ac:dyDescent="0.25">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row>
    <row r="774" spans="1:47" x14ac:dyDescent="0.25">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row>
    <row r="775" spans="1:47" x14ac:dyDescent="0.25">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row>
    <row r="776" spans="1:47" x14ac:dyDescent="0.25">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row>
    <row r="777" spans="1:47" x14ac:dyDescent="0.25">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row>
    <row r="778" spans="1:47" x14ac:dyDescent="0.25">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row>
    <row r="779" spans="1:47" x14ac:dyDescent="0.25">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row>
    <row r="780" spans="1:47" x14ac:dyDescent="0.25">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row>
    <row r="781" spans="1:47" x14ac:dyDescent="0.25">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row>
    <row r="782" spans="1:47" x14ac:dyDescent="0.25">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row>
    <row r="783" spans="1:47" x14ac:dyDescent="0.25">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row>
    <row r="784" spans="1:47" x14ac:dyDescent="0.25">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row>
    <row r="785" spans="1:47" x14ac:dyDescent="0.25">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row>
    <row r="786" spans="1:47" x14ac:dyDescent="0.25">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row>
    <row r="787" spans="1:47" x14ac:dyDescent="0.25">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row>
    <row r="788" spans="1:47" x14ac:dyDescent="0.25">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row>
    <row r="789" spans="1:47" x14ac:dyDescent="0.25">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row>
    <row r="790" spans="1:47" x14ac:dyDescent="0.25">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row>
    <row r="791" spans="1:47" x14ac:dyDescent="0.25">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row>
    <row r="792" spans="1:47" x14ac:dyDescent="0.25">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row>
    <row r="793" spans="1:47" x14ac:dyDescent="0.25">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row>
    <row r="794" spans="1:47" x14ac:dyDescent="0.25">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row>
    <row r="795" spans="1:47" x14ac:dyDescent="0.25">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row>
    <row r="796" spans="1:47" x14ac:dyDescent="0.25">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row>
    <row r="797" spans="1:47" x14ac:dyDescent="0.25">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row>
    <row r="798" spans="1:47" x14ac:dyDescent="0.25">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row>
    <row r="799" spans="1:47" x14ac:dyDescent="0.25">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row>
    <row r="800" spans="1:47" x14ac:dyDescent="0.25">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row>
    <row r="801" spans="1:47" x14ac:dyDescent="0.25">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row>
    <row r="802" spans="1:47" x14ac:dyDescent="0.25">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row>
    <row r="803" spans="1:47" x14ac:dyDescent="0.25">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row>
    <row r="804" spans="1:47" x14ac:dyDescent="0.25">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row>
    <row r="805" spans="1:47" x14ac:dyDescent="0.25">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row>
    <row r="806" spans="1:47" x14ac:dyDescent="0.25">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row>
    <row r="807" spans="1:47" x14ac:dyDescent="0.25">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row>
    <row r="808" spans="1:47" x14ac:dyDescent="0.25">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row>
    <row r="809" spans="1:47" x14ac:dyDescent="0.25">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row>
    <row r="810" spans="1:47" x14ac:dyDescent="0.25">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row>
    <row r="811" spans="1:47" x14ac:dyDescent="0.25">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row>
    <row r="812" spans="1:47" x14ac:dyDescent="0.25">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row>
    <row r="813" spans="1:47" x14ac:dyDescent="0.25">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row>
    <row r="814" spans="1:47" x14ac:dyDescent="0.25">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row>
    <row r="815" spans="1:47" x14ac:dyDescent="0.25">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row>
    <row r="816" spans="1:47" x14ac:dyDescent="0.25">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row>
    <row r="817" spans="1:47" x14ac:dyDescent="0.25">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row>
    <row r="818" spans="1:47" x14ac:dyDescent="0.25">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row>
    <row r="819" spans="1:47" x14ac:dyDescent="0.25">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row>
    <row r="820" spans="1:47" x14ac:dyDescent="0.25">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row>
    <row r="821" spans="1:47" x14ac:dyDescent="0.25">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row>
    <row r="822" spans="1:47" x14ac:dyDescent="0.25">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row>
    <row r="823" spans="1:47" x14ac:dyDescent="0.25">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row>
    <row r="824" spans="1:47" x14ac:dyDescent="0.25">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row>
    <row r="825" spans="1:47" x14ac:dyDescent="0.25">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row>
    <row r="826" spans="1:47" x14ac:dyDescent="0.25">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row>
    <row r="827" spans="1:47" x14ac:dyDescent="0.25">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row>
    <row r="828" spans="1:47" x14ac:dyDescent="0.25">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row>
    <row r="829" spans="1:47" x14ac:dyDescent="0.25">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row>
    <row r="830" spans="1:47" x14ac:dyDescent="0.25">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row>
    <row r="831" spans="1:47" x14ac:dyDescent="0.25">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row>
    <row r="832" spans="1:47" x14ac:dyDescent="0.25">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row>
    <row r="833" spans="1:47" x14ac:dyDescent="0.25">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row>
    <row r="834" spans="1:47" x14ac:dyDescent="0.25">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row>
    <row r="835" spans="1:47" x14ac:dyDescent="0.25">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row>
    <row r="836" spans="1:47" x14ac:dyDescent="0.25">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row>
    <row r="837" spans="1:47" x14ac:dyDescent="0.25">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row>
    <row r="838" spans="1:47" x14ac:dyDescent="0.25">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row>
    <row r="839" spans="1:47" x14ac:dyDescent="0.25">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row>
    <row r="840" spans="1:47" x14ac:dyDescent="0.25">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row>
    <row r="841" spans="1:47" x14ac:dyDescent="0.25">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row>
    <row r="842" spans="1:47" x14ac:dyDescent="0.25">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row>
    <row r="843" spans="1:47" x14ac:dyDescent="0.25">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row>
    <row r="844" spans="1:47" x14ac:dyDescent="0.25">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row>
    <row r="845" spans="1:47" x14ac:dyDescent="0.25">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row>
    <row r="846" spans="1:47" x14ac:dyDescent="0.25">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row>
    <row r="847" spans="1:47" x14ac:dyDescent="0.25">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row>
    <row r="848" spans="1:47" x14ac:dyDescent="0.25">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row>
    <row r="849" spans="1:47" x14ac:dyDescent="0.25">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row>
    <row r="850" spans="1:47" x14ac:dyDescent="0.25">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row>
    <row r="851" spans="1:47" x14ac:dyDescent="0.25">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row>
    <row r="852" spans="1:47" x14ac:dyDescent="0.25">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row>
    <row r="853" spans="1:47" x14ac:dyDescent="0.25">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row>
    <row r="854" spans="1:47" x14ac:dyDescent="0.25">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row>
    <row r="855" spans="1:47" x14ac:dyDescent="0.25">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row>
    <row r="856" spans="1:47" x14ac:dyDescent="0.25">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row>
    <row r="857" spans="1:47" x14ac:dyDescent="0.25">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row>
    <row r="858" spans="1:47" x14ac:dyDescent="0.25">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row>
    <row r="859" spans="1:47" x14ac:dyDescent="0.25">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row>
    <row r="860" spans="1:47" x14ac:dyDescent="0.25">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row>
    <row r="861" spans="1:47" x14ac:dyDescent="0.25">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row>
    <row r="862" spans="1:47" x14ac:dyDescent="0.25">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row>
    <row r="863" spans="1:47" x14ac:dyDescent="0.25">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row>
    <row r="864" spans="1:47" x14ac:dyDescent="0.25">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row>
    <row r="865" spans="1:47" x14ac:dyDescent="0.25">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row>
    <row r="866" spans="1:47" x14ac:dyDescent="0.25">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row>
    <row r="867" spans="1:47" x14ac:dyDescent="0.25">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row>
    <row r="868" spans="1:47" x14ac:dyDescent="0.25">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row>
    <row r="869" spans="1:47" x14ac:dyDescent="0.25">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row>
    <row r="870" spans="1:47" x14ac:dyDescent="0.25">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row>
    <row r="871" spans="1:47" x14ac:dyDescent="0.25">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row>
    <row r="872" spans="1:47" x14ac:dyDescent="0.25">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row>
    <row r="873" spans="1:47" x14ac:dyDescent="0.25">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row>
    <row r="874" spans="1:47" x14ac:dyDescent="0.25">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row>
    <row r="875" spans="1:47" x14ac:dyDescent="0.25">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row>
    <row r="876" spans="1:47" x14ac:dyDescent="0.25">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row>
    <row r="877" spans="1:47" x14ac:dyDescent="0.25">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row>
    <row r="878" spans="1:47" x14ac:dyDescent="0.25">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row>
    <row r="879" spans="1:47" x14ac:dyDescent="0.25">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row>
    <row r="880" spans="1:47" x14ac:dyDescent="0.25">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row>
    <row r="881" spans="1:47" x14ac:dyDescent="0.25">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row>
    <row r="882" spans="1:47" x14ac:dyDescent="0.25">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row>
    <row r="883" spans="1:47" x14ac:dyDescent="0.25">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row>
    <row r="884" spans="1:47" x14ac:dyDescent="0.25">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row>
    <row r="885" spans="1:47" x14ac:dyDescent="0.25">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row>
    <row r="886" spans="1:47" x14ac:dyDescent="0.25">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row>
    <row r="887" spans="1:47" x14ac:dyDescent="0.25">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row>
    <row r="888" spans="1:47" x14ac:dyDescent="0.25">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row>
    <row r="889" spans="1:47" x14ac:dyDescent="0.25">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row>
    <row r="890" spans="1:47" x14ac:dyDescent="0.25">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row>
    <row r="891" spans="1:47" x14ac:dyDescent="0.25">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row>
    <row r="892" spans="1:47" x14ac:dyDescent="0.25">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row>
    <row r="893" spans="1:47" x14ac:dyDescent="0.25">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row>
    <row r="894" spans="1:47" x14ac:dyDescent="0.25">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row>
    <row r="895" spans="1:47" x14ac:dyDescent="0.25">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row>
    <row r="896" spans="1:47" x14ac:dyDescent="0.25">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row>
    <row r="897" spans="1:47" x14ac:dyDescent="0.25">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row>
    <row r="898" spans="1:47" x14ac:dyDescent="0.25">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row>
    <row r="899" spans="1:47" x14ac:dyDescent="0.25">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row>
    <row r="900" spans="1:47" x14ac:dyDescent="0.25">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row>
    <row r="901" spans="1:47" x14ac:dyDescent="0.25">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row>
    <row r="902" spans="1:47" x14ac:dyDescent="0.25">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row>
    <row r="903" spans="1:47" x14ac:dyDescent="0.25">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row>
    <row r="904" spans="1:47" x14ac:dyDescent="0.25">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row>
    <row r="905" spans="1:47" x14ac:dyDescent="0.25">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row>
    <row r="906" spans="1:47" x14ac:dyDescent="0.25">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row>
    <row r="907" spans="1:47" x14ac:dyDescent="0.25">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row>
    <row r="908" spans="1:47" x14ac:dyDescent="0.25">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row>
    <row r="909" spans="1:47" x14ac:dyDescent="0.25">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row>
    <row r="910" spans="1:47" x14ac:dyDescent="0.25">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row>
    <row r="911" spans="1:47" x14ac:dyDescent="0.25">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row>
    <row r="912" spans="1:47" x14ac:dyDescent="0.25">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row>
    <row r="913" spans="1:47" x14ac:dyDescent="0.25">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row>
    <row r="914" spans="1:47" x14ac:dyDescent="0.25">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row>
    <row r="915" spans="1:47" x14ac:dyDescent="0.25">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row>
    <row r="916" spans="1:47" x14ac:dyDescent="0.25">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row>
    <row r="917" spans="1:47" x14ac:dyDescent="0.25">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row>
    <row r="918" spans="1:47" x14ac:dyDescent="0.25">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row>
    <row r="919" spans="1:47" x14ac:dyDescent="0.25">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row>
    <row r="920" spans="1:47" x14ac:dyDescent="0.25">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row>
    <row r="921" spans="1:47" x14ac:dyDescent="0.25">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row>
    <row r="922" spans="1:47" x14ac:dyDescent="0.25">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row>
    <row r="923" spans="1:47" x14ac:dyDescent="0.25">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row>
    <row r="924" spans="1:47" x14ac:dyDescent="0.25">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row>
    <row r="925" spans="1:47" x14ac:dyDescent="0.25">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row>
    <row r="926" spans="1:47" x14ac:dyDescent="0.25">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row>
    <row r="927" spans="1:47" x14ac:dyDescent="0.25">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row>
    <row r="928" spans="1:47" x14ac:dyDescent="0.25">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row>
    <row r="929" spans="1:47" x14ac:dyDescent="0.25">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row>
    <row r="930" spans="1:47" x14ac:dyDescent="0.25">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row>
    <row r="931" spans="1:47" x14ac:dyDescent="0.25">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row>
    <row r="932" spans="1:47" x14ac:dyDescent="0.25">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row>
    <row r="933" spans="1:47" x14ac:dyDescent="0.25">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row>
    <row r="934" spans="1:47" x14ac:dyDescent="0.25">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row>
    <row r="935" spans="1:47" x14ac:dyDescent="0.25">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row>
    <row r="936" spans="1:47" x14ac:dyDescent="0.25">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row>
    <row r="937" spans="1:47" x14ac:dyDescent="0.25">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row>
    <row r="938" spans="1:47" x14ac:dyDescent="0.25">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row>
    <row r="939" spans="1:47" x14ac:dyDescent="0.25">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row>
    <row r="940" spans="1:47" x14ac:dyDescent="0.25">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row>
    <row r="941" spans="1:47" x14ac:dyDescent="0.25">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row>
    <row r="942" spans="1:47" x14ac:dyDescent="0.25">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row>
    <row r="943" spans="1:47" x14ac:dyDescent="0.25">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row>
    <row r="944" spans="1:47" x14ac:dyDescent="0.25">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row>
    <row r="945" spans="1:47" x14ac:dyDescent="0.25">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row>
    <row r="946" spans="1:47" x14ac:dyDescent="0.25">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row>
    <row r="947" spans="1:47" x14ac:dyDescent="0.25">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row>
    <row r="948" spans="1:47" x14ac:dyDescent="0.25">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row>
    <row r="949" spans="1:47" x14ac:dyDescent="0.25">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row>
    <row r="950" spans="1:47" x14ac:dyDescent="0.25">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row>
    <row r="951" spans="1:47" x14ac:dyDescent="0.25">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row>
    <row r="952" spans="1:47" x14ac:dyDescent="0.25">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row>
    <row r="953" spans="1:47" x14ac:dyDescent="0.25">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row>
    <row r="954" spans="1:47" x14ac:dyDescent="0.25">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row>
    <row r="955" spans="1:47" x14ac:dyDescent="0.25">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row>
    <row r="956" spans="1:47" x14ac:dyDescent="0.25">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row>
    <row r="957" spans="1:47" x14ac:dyDescent="0.25">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row>
    <row r="958" spans="1:47" x14ac:dyDescent="0.25">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row>
    <row r="959" spans="1:47" x14ac:dyDescent="0.25">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row>
    <row r="960" spans="1:47" x14ac:dyDescent="0.25">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row>
    <row r="961" spans="1:47" x14ac:dyDescent="0.25">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row>
    <row r="962" spans="1:47" x14ac:dyDescent="0.25">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row>
    <row r="963" spans="1:47" x14ac:dyDescent="0.25">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row>
    <row r="964" spans="1:47" x14ac:dyDescent="0.25">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row>
    <row r="965" spans="1:47" x14ac:dyDescent="0.25">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row>
    <row r="966" spans="1:47" x14ac:dyDescent="0.25">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row>
    <row r="967" spans="1:47" x14ac:dyDescent="0.25">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row>
    <row r="968" spans="1:47" x14ac:dyDescent="0.25">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row>
    <row r="969" spans="1:47" x14ac:dyDescent="0.25">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row>
    <row r="970" spans="1:47" x14ac:dyDescent="0.25">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row>
    <row r="971" spans="1:47" x14ac:dyDescent="0.25">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row>
    <row r="972" spans="1:47" x14ac:dyDescent="0.25">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row>
    <row r="973" spans="1:47" x14ac:dyDescent="0.25">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row>
    <row r="974" spans="1:47" x14ac:dyDescent="0.25">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row>
    <row r="975" spans="1:47" x14ac:dyDescent="0.25">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row>
    <row r="976" spans="1:47" x14ac:dyDescent="0.25">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row>
    <row r="977" spans="1:47" x14ac:dyDescent="0.25">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row>
    <row r="978" spans="1:47" x14ac:dyDescent="0.25">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row>
    <row r="979" spans="1:47" x14ac:dyDescent="0.25">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row>
    <row r="980" spans="1:47" x14ac:dyDescent="0.25">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row>
    <row r="981" spans="1:47" x14ac:dyDescent="0.25">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row>
    <row r="982" spans="1:47" x14ac:dyDescent="0.25">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row>
    <row r="983" spans="1:47" x14ac:dyDescent="0.25">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row>
    <row r="984" spans="1:47" x14ac:dyDescent="0.25">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row>
    <row r="985" spans="1:47" x14ac:dyDescent="0.25">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row>
    <row r="986" spans="1:47" x14ac:dyDescent="0.25">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row>
    <row r="987" spans="1:47" x14ac:dyDescent="0.25">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row>
    <row r="988" spans="1:47" x14ac:dyDescent="0.25">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row>
    <row r="989" spans="1:47" x14ac:dyDescent="0.25">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row>
    <row r="990" spans="1:47" x14ac:dyDescent="0.25">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row>
    <row r="991" spans="1:47" x14ac:dyDescent="0.25">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row>
    <row r="992" spans="1:47" x14ac:dyDescent="0.25">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row>
    <row r="993" spans="1:47" x14ac:dyDescent="0.25">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row>
    <row r="994" spans="1:47" x14ac:dyDescent="0.25">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row>
    <row r="995" spans="1:47" x14ac:dyDescent="0.25">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row>
    <row r="996" spans="1:47" x14ac:dyDescent="0.25">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row>
    <row r="997" spans="1:47" x14ac:dyDescent="0.25">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row>
    <row r="998" spans="1:47" x14ac:dyDescent="0.25">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row>
    <row r="999" spans="1:47" x14ac:dyDescent="0.25">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row>
    <row r="1000" spans="1:47" x14ac:dyDescent="0.25">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row>
    <row r="1001" spans="1:47" x14ac:dyDescent="0.25">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row>
    <row r="1002" spans="1:47" x14ac:dyDescent="0.25">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row>
  </sheetData>
  <sheetProtection algorithmName="SHA-512" hashValue="tVuL3S9kG6I6FPKynGIMX8ncC1P1lh6+1nRQy3wpKzVMAVFkCAWpS+xehF2aRND2Fn1D0b+cquQJqzlQb84GJg==" saltValue="B9aW/9zD+Jj//Y2Me/R2Ew=="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8CB96367BB2C824CBE2B9161F6B21EF9" ma:contentTypeVersion="6" ma:contentTypeDescription="Loo uus dokument" ma:contentTypeScope="" ma:versionID="c879c748aae6c29ed6428cd5d1acc332">
  <xsd:schema xmlns:xsd="http://www.w3.org/2001/XMLSchema" xmlns:xs="http://www.w3.org/2001/XMLSchema" xmlns:p="http://schemas.microsoft.com/office/2006/metadata/properties" xmlns:ns2="3b857df4-2c84-4358-91e1-63e19b9542f1" xmlns:ns3="e2181be1-9446-46b3-9034-327aa178979a" targetNamespace="http://schemas.microsoft.com/office/2006/metadata/properties" ma:root="true" ma:fieldsID="d5d96b41780fc6c5531e9d4248913cab" ns2:_="" ns3:_="">
    <xsd:import namespace="3b857df4-2c84-4358-91e1-63e19b9542f1"/>
    <xsd:import namespace="e2181be1-9446-46b3-9034-327aa178979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857df4-2c84-4358-91e1-63e19b9542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181be1-9446-46b3-9034-327aa178979a" elementFormDefault="qualified">
    <xsd:import namespace="http://schemas.microsoft.com/office/2006/documentManagement/types"/>
    <xsd:import namespace="http://schemas.microsoft.com/office/infopath/2007/PartnerControls"/>
    <xsd:element name="SharedWithUsers" ma:index="11"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Ühiskasutusse andmise üksikasjad"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74A47FAE-EB31-4DB8-A3DC-CDFEF0129D2A}"/>
</file>

<file path=customXml/itemProps3.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Hoone üldandmed</vt:lpstr>
      <vt:lpstr>Eksplikatsioon_summad</vt:lpstr>
      <vt:lpstr>Eksplikatsioon</vt:lpstr>
      <vt:lpstr>Tüüpruumide nimestik</vt:lpstr>
      <vt:lpstr>Tabelid</vt:lpstr>
      <vt:lpstr>Ruumi_nimetus</vt:lpstr>
      <vt:lpstr>valikud</vt:lpstr>
      <vt:lpstr>Juhend mõõdistuspr koostajale</vt:lpstr>
      <vt:lpstr>Lepingu lisa</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Triin Alas</cp:lastModifiedBy>
  <cp:lastPrinted>2015-02-09T13:42:07Z</cp:lastPrinted>
  <dcterms:created xsi:type="dcterms:W3CDTF">2014-12-29T14:35:11Z</dcterms:created>
  <dcterms:modified xsi:type="dcterms:W3CDTF">2024-09-13T09:19:34Z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0x0101008CB96367BB2C824CBE2B9161F6B21EF9</vt:lpwstr>
  </property>
</Properties>
</file>